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ункцион РП 2019" sheetId="1" r:id="rId1"/>
    <sheet name="Функцион ЦС вид 2019" sheetId="2" r:id="rId2"/>
    <sheet name="Ведомствен 2019" sheetId="3" r:id="rId3"/>
  </sheets>
  <definedNames>
    <definedName name="Excel_BuiltIn_Print_Area_21">#REF!</definedName>
    <definedName name="_xlnm.Print_Area" localSheetId="2">'Ведомствен 2019'!$A$1:$G$82</definedName>
    <definedName name="_xlnm.Print_Area" localSheetId="1">'Функцион ЦС вид 2019'!$A$1:$D$75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<sst xmlns="http://schemas.openxmlformats.org/spreadsheetml/2006/main" count="576" uniqueCount="126">
  <si>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</si>
  <si>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</si>
  <si>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</si>
  <si>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</si>
  <si>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</si>
  <si>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</si>
  <si>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</si>
  <si>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</si>
  <si>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</si>
  <si>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</si>
  <si>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</si>
  <si>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</si>
  <si>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</si>
  <si>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</si>
  <si>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</si>
  <si>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</si>
  <si>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</si>
  <si>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</si>
  <si>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</si>
  <si>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</si>
  <si>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</si>
  <si>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</si>
  <si>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</si>
  <si>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</si>
  <si>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</si>
  <si>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</si>
  <si>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</si>
  <si>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</si>
  <si>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</si>
  <si>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</si>
  <si>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</si>
  <si>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</si>
  <si>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</si>
  <si>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</si>
  <si>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</si>
  <si>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</si>
  <si>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</si>
  <si>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</si>
  <si>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</si>
  <si>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</si>
  <si>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</si>
  <si>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</si>
  <si>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</si>
  <si>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</si>
  <si>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</si>
  <si>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</si>
  <si>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</si>
  <si>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</si>
  <si>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</si>
  <si>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</si>
  <si>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</si>
  <si>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ВСЕГО РАСХОДОВ:</t>
  </si>
  <si>
    <t>Целевая статья расходов</t>
  </si>
  <si>
    <t>Код прямого получателя</t>
  </si>
  <si>
    <t>Раздел</t>
  </si>
  <si>
    <t>Подраздел</t>
  </si>
  <si>
    <t>Прочие непрограммные расходы на поддержку в чистоте полигона временного хранения ТБО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</si>
  <si>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</si>
  <si>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</si>
  <si>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</si>
  <si>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</si>
  <si>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</si>
  <si>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</si>
  <si>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</si>
  <si>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</si>
  <si>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08</t>
  </si>
  <si>
    <t>Прочая закупка товаров, работ и услуг для обеспечения государственных (муниципальных) нужд</t>
  </si>
  <si>
    <t>Приложение № 8</t>
  </si>
  <si>
    <t>тыс. руб.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</si>
  <si>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</si>
  <si>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</si>
  <si>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</si>
  <si>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</si>
  <si>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</si>
  <si>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</si>
  <si>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</si>
  <si>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</si>
  <si>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</si>
  <si>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</si>
  <si>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</si>
  <si>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</si>
  <si>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6630002000</t>
  </si>
  <si>
    <t>6630003000</t>
  </si>
  <si>
    <t>6630004000</t>
  </si>
  <si>
    <t>6630005000</t>
  </si>
  <si>
    <t>6610031000</t>
  </si>
  <si>
    <t>6640001000</t>
  </si>
  <si>
    <t>6640000000</t>
  </si>
  <si>
    <t>Группы видов расходов</t>
  </si>
  <si>
    <t>Приложение № 10</t>
  </si>
  <si>
    <t>Приложение № 12</t>
  </si>
  <si>
    <t>6110Ю00100</t>
  </si>
  <si>
    <t>6160Ю00400</t>
  </si>
  <si>
    <t>6100Ю61000</t>
  </si>
  <si>
    <t>6100Ю61010</t>
  </si>
  <si>
    <t>6100Ю50000</t>
  </si>
  <si>
    <t>6100Ю51180</t>
  </si>
  <si>
    <t>6630009000</t>
  </si>
  <si>
    <t>Реализация иных мероприятий в рамках непрограммных расходов муниципальных органов муниципального образования «Вольненское сельское поселение»</t>
  </si>
  <si>
    <t>Резервный фонд администрации муниципального образования «Вольненское сельское поселение»</t>
  </si>
  <si>
    <t>МО "Вольненское сельское поселение"</t>
  </si>
  <si>
    <t>752</t>
  </si>
  <si>
    <t>Уплата налога на имущество организаций и земельного налога</t>
  </si>
  <si>
    <t xml:space="preserve">Уплата налога </t>
  </si>
  <si>
    <t xml:space="preserve">Администрация муниципального образования "Вольненское сельское поселение" </t>
  </si>
  <si>
    <t>Комплексная программа «Профилактика терроризма и экстремизма на территории муниципального образования «Вольненское сельское поселение» на2017 год</t>
  </si>
  <si>
    <t>Комплексная программа «По противодействию коррупции в муниципальном образовании «Вольненское сельское поселение» на 2017 год.</t>
  </si>
  <si>
    <t>КУЛЬТУРА И КИНЕМАТОГРАФИЯ</t>
  </si>
  <si>
    <t xml:space="preserve">КуЛЬТУРА </t>
  </si>
  <si>
    <t xml:space="preserve">КУЛЬТУРА 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</si>
  <si>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</si>
  <si>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КУЛЬТУРА, КИНЕМАТОГРАФИЯ</t>
  </si>
  <si>
    <t>Культура</t>
  </si>
  <si>
    <t>Резервный фонд администрации муниципального образования "Вольненское сельское поселение»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</si>
  <si>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№Вольненскоесельское поселение" на 2017г.</t>
  </si>
  <si>
    <t>Комплексная программа «По противодействию коррупции в муниципальном образовании «Вольненскоесельское поселение» на 2018  год.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</si>
  <si>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№Вольненское сельское поселение" на 2018г.</t>
  </si>
  <si>
    <t>Распределение бюджетных ассигнований   бюджета муниципального  образования «Вольненское сельское поселение» по разделам и подразделам  классификации расходов бюджетов Российской Федерации на 2019 год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</si>
  <si>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2019 год </t>
  </si>
  <si>
    <t>Ведомственная структура расходов бюджета муниципального  образования «Вольненскоесельское поселение» на 2019год по разделам , подразделам, целевым статьям и видам расходов  классификации расходов бюджетов Российской Федерации</t>
  </si>
  <si>
    <t>к Решению Совета народных депутатов</t>
  </si>
  <si>
    <t>от18 декабря 2018 г.№45</t>
  </si>
  <si>
    <t>к   Решению Совета народных депутатов</t>
  </si>
  <si>
    <t>от18 декабря 2018 г№45</t>
  </si>
  <si>
    <t>к  Решению Совета народных депутатов</t>
  </si>
  <si>
    <t>от18 декабря  2018г. №45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</si>
</sst>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Times New Roman"/>
      <family val="1"/>
    </font>
    <font>
      <sz val="10"/>
      <color indexed="17"/>
      <name val="Arial Cyr"/>
      <family val="2"/>
    </font>
    <font>
      <sz val="11"/>
      <color rgb="FFFF0000"/>
      <name val="Times New Roman"/>
      <family val="1"/>
    </font>
    <font>
      <sz val="10"/>
      <color rgb="FF00B050"/>
      <name val="Arial Cyr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5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0" fontId="26" fillId="24" borderId="0" xfId="0" applyFont="1" applyFill="1" applyAlignment="1">
      <alignment/>
    </xf>
    <xf numFmtId="0" fontId="26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19" fillId="24" borderId="0" xfId="0" applyFont="1" applyFill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right"/>
    </xf>
    <xf numFmtId="49" fontId="23" fillId="0" borderId="11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wrapText="1"/>
    </xf>
    <xf numFmtId="0" fontId="43" fillId="0" borderId="0" xfId="0" applyFont="1" applyBorder="1" applyAlignment="1">
      <alignment horizontal="right"/>
    </xf>
    <xf numFmtId="168" fontId="21" fillId="0" borderId="10" xfId="0" applyNumberFormat="1" applyFont="1" applyFill="1" applyBorder="1" applyAlignment="1">
      <alignment/>
    </xf>
    <xf numFmtId="168" fontId="21" fillId="24" borderId="12" xfId="0" applyNumberFormat="1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168" fontId="22" fillId="14" borderId="10" xfId="0" applyNumberFormat="1" applyFont="1" applyFill="1" applyBorder="1" applyAlignment="1">
      <alignment horizontal="right" vertical="center" wrapText="1"/>
    </xf>
    <xf numFmtId="168" fontId="21" fillId="0" borderId="12" xfId="0" applyNumberFormat="1" applyFont="1" applyFill="1" applyBorder="1" applyAlignment="1">
      <alignment/>
    </xf>
    <xf numFmtId="49" fontId="21" fillId="25" borderId="14" xfId="0" applyNumberFormat="1" applyFont="1" applyFill="1" applyBorder="1" applyAlignment="1">
      <alignment horizontal="right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0" fontId="29" fillId="14" borderId="10" xfId="0" applyFont="1" applyFill="1" applyBorder="1" applyAlignment="1">
      <alignment horizontal="center" vertical="center" wrapText="1"/>
    </xf>
    <xf numFmtId="49" fontId="30" fillId="14" borderId="10" xfId="0" applyNumberFormat="1" applyFont="1" applyFill="1" applyBorder="1" applyAlignment="1">
      <alignment horizontal="center" vertical="center"/>
    </xf>
    <xf numFmtId="49" fontId="30" fillId="14" borderId="10" xfId="0" applyNumberFormat="1" applyFont="1" applyFill="1" applyBorder="1" applyAlignment="1">
      <alignment horizontal="center" vertical="center" wrapText="1"/>
    </xf>
    <xf numFmtId="168" fontId="21" fillId="26" borderId="10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 horizontal="right"/>
    </xf>
    <xf numFmtId="0" fontId="19" fillId="0" borderId="0" xfId="0" applyNumberFormat="1" applyFont="1" applyAlignment="1">
      <alignment/>
    </xf>
    <xf numFmtId="0" fontId="33" fillId="0" borderId="14" xfId="0" applyFont="1" applyFill="1" applyBorder="1" applyAlignment="1">
      <alignment horizontal="left" wrapText="1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69" fontId="33" fillId="0" borderId="14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49" fontId="37" fillId="0" borderId="14" xfId="0" applyNumberFormat="1" applyFont="1" applyBorder="1" applyAlignment="1">
      <alignment horizontal="right"/>
    </xf>
    <xf numFmtId="49" fontId="38" fillId="24" borderId="12" xfId="0" applyNumberFormat="1" applyFont="1" applyFill="1" applyBorder="1" applyAlignment="1">
      <alignment horizontal="right"/>
    </xf>
    <xf numFmtId="168" fontId="37" fillId="24" borderId="12" xfId="0" applyNumberFormat="1" applyFont="1" applyFill="1" applyBorder="1" applyAlignment="1">
      <alignment/>
    </xf>
    <xf numFmtId="0" fontId="37" fillId="0" borderId="10" xfId="0" applyFont="1" applyBorder="1" applyAlignment="1">
      <alignment vertical="top" wrapText="1"/>
    </xf>
    <xf numFmtId="49" fontId="37" fillId="24" borderId="10" xfId="0" applyNumberFormat="1" applyFont="1" applyFill="1" applyBorder="1" applyAlignment="1">
      <alignment horizontal="right"/>
    </xf>
    <xf numFmtId="168" fontId="37" fillId="24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vertical="top" wrapText="1"/>
    </xf>
    <xf numFmtId="49" fontId="37" fillId="24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 horizontal="right"/>
    </xf>
    <xf numFmtId="168" fontId="37" fillId="0" borderId="10" xfId="0" applyNumberFormat="1" applyFont="1" applyFill="1" applyBorder="1" applyAlignment="1">
      <alignment/>
    </xf>
    <xf numFmtId="49" fontId="37" fillId="0" borderId="10" xfId="0" applyNumberFormat="1" applyFont="1" applyBorder="1" applyAlignment="1">
      <alignment wrapText="1"/>
    </xf>
    <xf numFmtId="49" fontId="37" fillId="0" borderId="16" xfId="0" applyNumberFormat="1" applyFont="1" applyFill="1" applyBorder="1" applyAlignment="1">
      <alignment vertical="top" wrapText="1"/>
    </xf>
    <xf numFmtId="49" fontId="37" fillId="0" borderId="17" xfId="0" applyNumberFormat="1" applyFont="1" applyBorder="1" applyAlignment="1">
      <alignment horizontal="right"/>
    </xf>
    <xf numFmtId="49" fontId="2" fillId="24" borderId="10" xfId="0" applyNumberFormat="1" applyFont="1" applyFill="1" applyBorder="1" applyAlignment="1">
      <alignment wrapText="1"/>
    </xf>
    <xf numFmtId="49" fontId="37" fillId="24" borderId="12" xfId="0" applyNumberFormat="1" applyFont="1" applyFill="1" applyBorder="1" applyAlignment="1">
      <alignment horizontal="right"/>
    </xf>
    <xf numFmtId="49" fontId="37" fillId="24" borderId="16" xfId="0" applyNumberFormat="1" applyFont="1" applyFill="1" applyBorder="1" applyAlignment="1">
      <alignment wrapText="1"/>
    </xf>
    <xf numFmtId="49" fontId="37" fillId="0" borderId="16" xfId="0" applyNumberFormat="1" applyFont="1" applyBorder="1" applyAlignment="1">
      <alignment horizontal="right"/>
    </xf>
    <xf numFmtId="168" fontId="37" fillId="24" borderId="18" xfId="0" applyNumberFormat="1" applyFont="1" applyFill="1" applyBorder="1" applyAlignment="1">
      <alignment/>
    </xf>
    <xf numFmtId="49" fontId="36" fillId="27" borderId="14" xfId="0" applyNumberFormat="1" applyFont="1" applyFill="1" applyBorder="1" applyAlignment="1">
      <alignment wrapText="1"/>
    </xf>
    <xf numFmtId="49" fontId="36" fillId="27" borderId="14" xfId="0" applyNumberFormat="1" applyFont="1" applyFill="1" applyBorder="1" applyAlignment="1">
      <alignment horizontal="right"/>
    </xf>
    <xf numFmtId="168" fontId="36" fillId="27" borderId="14" xfId="0" applyNumberFormat="1" applyFont="1" applyFill="1" applyBorder="1" applyAlignment="1">
      <alignment/>
    </xf>
    <xf numFmtId="49" fontId="37" fillId="0" borderId="12" xfId="0" applyNumberFormat="1" applyFont="1" applyBorder="1" applyAlignment="1">
      <alignment wrapText="1"/>
    </xf>
    <xf numFmtId="49" fontId="37" fillId="0" borderId="19" xfId="0" applyNumberFormat="1" applyFont="1" applyBorder="1" applyAlignment="1">
      <alignment horizontal="right"/>
    </xf>
    <xf numFmtId="49" fontId="37" fillId="0" borderId="12" xfId="0" applyNumberFormat="1" applyFont="1" applyBorder="1" applyAlignment="1">
      <alignment horizontal="right"/>
    </xf>
    <xf numFmtId="168" fontId="37" fillId="0" borderId="12" xfId="0" applyNumberFormat="1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49" fontId="37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right"/>
    </xf>
    <xf numFmtId="16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35" fillId="0" borderId="16" xfId="0" applyFont="1" applyFill="1" applyBorder="1" applyAlignment="1">
      <alignment wrapText="1"/>
    </xf>
    <xf numFmtId="168" fontId="34" fillId="0" borderId="10" xfId="0" applyNumberFormat="1" applyFont="1" applyFill="1" applyBorder="1" applyAlignment="1">
      <alignment/>
    </xf>
    <xf numFmtId="49" fontId="37" fillId="28" borderId="14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right"/>
    </xf>
    <xf numFmtId="168" fontId="36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12" xfId="0" applyNumberFormat="1" applyFont="1" applyBorder="1" applyAlignment="1">
      <alignment horizontal="right"/>
    </xf>
    <xf numFmtId="49" fontId="36" fillId="24" borderId="12" xfId="0" applyNumberFormat="1" applyFont="1" applyFill="1" applyBorder="1" applyAlignment="1">
      <alignment horizontal="right"/>
    </xf>
    <xf numFmtId="168" fontId="36" fillId="24" borderId="12" xfId="0" applyNumberFormat="1" applyFont="1" applyFill="1" applyBorder="1" applyAlignment="1">
      <alignment/>
    </xf>
    <xf numFmtId="49" fontId="37" fillId="24" borderId="10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right"/>
    </xf>
    <xf numFmtId="49" fontId="37" fillId="0" borderId="14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44" fillId="0" borderId="0" xfId="0" applyFont="1" applyAlignment="1">
      <alignment/>
    </xf>
    <xf numFmtId="49" fontId="36" fillId="29" borderId="12" xfId="0" applyNumberFormat="1" applyFont="1" applyFill="1" applyBorder="1" applyAlignment="1">
      <alignment vertical="top" wrapText="1"/>
    </xf>
    <xf numFmtId="49" fontId="22" fillId="30" borderId="10" xfId="0" applyNumberFormat="1" applyFont="1" applyFill="1" applyBorder="1" applyAlignment="1">
      <alignment wrapText="1"/>
    </xf>
    <xf numFmtId="49" fontId="22" fillId="30" borderId="10" xfId="0" applyNumberFormat="1" applyFont="1" applyFill="1" applyBorder="1" applyAlignment="1">
      <alignment horizontal="right"/>
    </xf>
    <xf numFmtId="168" fontId="22" fillId="30" borderId="10" xfId="0" applyNumberFormat="1" applyFont="1" applyFill="1" applyBorder="1" applyAlignment="1">
      <alignment/>
    </xf>
    <xf numFmtId="49" fontId="22" fillId="30" borderId="11" xfId="0" applyNumberFormat="1" applyFont="1" applyFill="1" applyBorder="1" applyAlignment="1">
      <alignment horizontal="right"/>
    </xf>
    <xf numFmtId="49" fontId="26" fillId="30" borderId="12" xfId="0" applyNumberFormat="1" applyFont="1" applyFill="1" applyBorder="1" applyAlignment="1">
      <alignment horizontal="right"/>
    </xf>
    <xf numFmtId="168" fontId="22" fillId="30" borderId="12" xfId="0" applyNumberFormat="1" applyFont="1" applyFill="1" applyBorder="1" applyAlignment="1">
      <alignment/>
    </xf>
    <xf numFmtId="49" fontId="22" fillId="30" borderId="10" xfId="0" applyNumberFormat="1" applyFont="1" applyFill="1" applyBorder="1" applyAlignment="1">
      <alignment vertical="top" wrapText="1"/>
    </xf>
    <xf numFmtId="49" fontId="22" fillId="30" borderId="13" xfId="0" applyNumberFormat="1" applyFont="1" applyFill="1" applyBorder="1" applyAlignment="1">
      <alignment horizontal="right"/>
    </xf>
    <xf numFmtId="49" fontId="22" fillId="30" borderId="10" xfId="0" applyNumberFormat="1" applyFont="1" applyFill="1" applyBorder="1" applyAlignment="1">
      <alignment vertical="center" wrapText="1"/>
    </xf>
    <xf numFmtId="49" fontId="24" fillId="30" borderId="10" xfId="0" applyNumberFormat="1" applyFont="1" applyFill="1" applyBorder="1" applyAlignment="1">
      <alignment vertical="center" wrapText="1"/>
    </xf>
    <xf numFmtId="49" fontId="24" fillId="30" borderId="10" xfId="0" applyNumberFormat="1" applyFont="1" applyFill="1" applyBorder="1" applyAlignment="1">
      <alignment horizontal="right"/>
    </xf>
    <xf numFmtId="0" fontId="22" fillId="30" borderId="10" xfId="0" applyFont="1" applyFill="1" applyBorder="1" applyAlignment="1">
      <alignment wrapText="1"/>
    </xf>
    <xf numFmtId="49" fontId="34" fillId="30" borderId="10" xfId="0" applyNumberFormat="1" applyFont="1" applyFill="1" applyBorder="1" applyAlignment="1">
      <alignment wrapText="1"/>
    </xf>
    <xf numFmtId="49" fontId="35" fillId="30" borderId="12" xfId="0" applyNumberFormat="1" applyFont="1" applyFill="1" applyBorder="1" applyAlignment="1">
      <alignment horizontal="right"/>
    </xf>
    <xf numFmtId="168" fontId="34" fillId="30" borderId="12" xfId="0" applyNumberFormat="1" applyFont="1" applyFill="1" applyBorder="1" applyAlignment="1">
      <alignment/>
    </xf>
    <xf numFmtId="0" fontId="36" fillId="29" borderId="10" xfId="0" applyFont="1" applyFill="1" applyBorder="1" applyAlignment="1">
      <alignment/>
    </xf>
    <xf numFmtId="49" fontId="36" fillId="29" borderId="12" xfId="0" applyNumberFormat="1" applyFont="1" applyFill="1" applyBorder="1" applyAlignment="1">
      <alignment horizontal="right"/>
    </xf>
    <xf numFmtId="49" fontId="36" fillId="31" borderId="12" xfId="0" applyNumberFormat="1" applyFont="1" applyFill="1" applyBorder="1" applyAlignment="1">
      <alignment horizontal="right"/>
    </xf>
    <xf numFmtId="168" fontId="36" fillId="31" borderId="12" xfId="0" applyNumberFormat="1" applyFont="1" applyFill="1" applyBorder="1" applyAlignment="1">
      <alignment/>
    </xf>
    <xf numFmtId="49" fontId="39" fillId="29" borderId="10" xfId="0" applyNumberFormat="1" applyFont="1" applyFill="1" applyBorder="1" applyAlignment="1">
      <alignment wrapText="1"/>
    </xf>
    <xf numFmtId="49" fontId="36" fillId="29" borderId="10" xfId="0" applyNumberFormat="1" applyFont="1" applyFill="1" applyBorder="1" applyAlignment="1">
      <alignment horizontal="right"/>
    </xf>
    <xf numFmtId="168" fontId="36" fillId="29" borderId="10" xfId="0" applyNumberFormat="1" applyFont="1" applyFill="1" applyBorder="1" applyAlignment="1">
      <alignment/>
    </xf>
    <xf numFmtId="49" fontId="36" fillId="29" borderId="10" xfId="0" applyNumberFormat="1" applyFont="1" applyFill="1" applyBorder="1" applyAlignment="1">
      <alignment vertical="top" wrapText="1"/>
    </xf>
    <xf numFmtId="49" fontId="2" fillId="31" borderId="10" xfId="0" applyNumberFormat="1" applyFont="1" applyFill="1" applyBorder="1" applyAlignment="1">
      <alignment wrapText="1"/>
    </xf>
    <xf numFmtId="49" fontId="37" fillId="29" borderId="14" xfId="0" applyNumberFormat="1" applyFont="1" applyFill="1" applyBorder="1" applyAlignment="1">
      <alignment horizontal="right"/>
    </xf>
    <xf numFmtId="49" fontId="37" fillId="31" borderId="10" xfId="0" applyNumberFormat="1" applyFont="1" applyFill="1" applyBorder="1" applyAlignment="1">
      <alignment horizontal="right"/>
    </xf>
    <xf numFmtId="168" fontId="37" fillId="31" borderId="10" xfId="0" applyNumberFormat="1" applyFont="1" applyFill="1" applyBorder="1" applyAlignment="1">
      <alignment/>
    </xf>
    <xf numFmtId="0" fontId="34" fillId="30" borderId="10" xfId="0" applyFont="1" applyFill="1" applyBorder="1" applyAlignment="1">
      <alignment wrapText="1"/>
    </xf>
    <xf numFmtId="49" fontId="34" fillId="30" borderId="10" xfId="0" applyNumberFormat="1" applyFont="1" applyFill="1" applyBorder="1" applyAlignment="1">
      <alignment horizontal="right"/>
    </xf>
    <xf numFmtId="168" fontId="34" fillId="30" borderId="10" xfId="0" applyNumberFormat="1" applyFont="1" applyFill="1" applyBorder="1" applyAlignment="1">
      <alignment/>
    </xf>
    <xf numFmtId="49" fontId="39" fillId="29" borderId="12" xfId="0" applyNumberFormat="1" applyFont="1" applyFill="1" applyBorder="1" applyAlignment="1">
      <alignment wrapText="1"/>
    </xf>
    <xf numFmtId="49" fontId="34" fillId="30" borderId="10" xfId="0" applyNumberFormat="1" applyFont="1" applyFill="1" applyBorder="1" applyAlignment="1">
      <alignment vertical="center" wrapText="1"/>
    </xf>
    <xf numFmtId="49" fontId="38" fillId="30" borderId="10" xfId="0" applyNumberFormat="1" applyFont="1" applyFill="1" applyBorder="1" applyAlignment="1">
      <alignment vertical="center" wrapText="1"/>
    </xf>
    <xf numFmtId="49" fontId="38" fillId="30" borderId="10" xfId="0" applyNumberFormat="1" applyFont="1" applyFill="1" applyBorder="1" applyAlignment="1">
      <alignment horizontal="right"/>
    </xf>
    <xf numFmtId="168" fontId="38" fillId="30" borderId="10" xfId="0" applyNumberFormat="1" applyFont="1" applyFill="1" applyBorder="1" applyAlignment="1">
      <alignment/>
    </xf>
    <xf numFmtId="49" fontId="34" fillId="30" borderId="10" xfId="0" applyNumberFormat="1" applyFont="1" applyFill="1" applyBorder="1" applyAlignment="1">
      <alignment vertical="top" wrapText="1"/>
    </xf>
    <xf numFmtId="49" fontId="34" fillId="30" borderId="12" xfId="0" applyNumberFormat="1" applyFont="1" applyFill="1" applyBorder="1" applyAlignment="1">
      <alignment horizontal="right"/>
    </xf>
    <xf numFmtId="49" fontId="24" fillId="29" borderId="10" xfId="0" applyNumberFormat="1" applyFont="1" applyFill="1" applyBorder="1" applyAlignment="1">
      <alignment horizontal="center" wrapText="1"/>
    </xf>
    <xf numFmtId="168" fontId="23" fillId="0" borderId="10" xfId="0" applyNumberFormat="1" applyFont="1" applyFill="1" applyBorder="1" applyAlignment="1">
      <alignment/>
    </xf>
    <xf numFmtId="168" fontId="23" fillId="24" borderId="12" xfId="0" applyNumberFormat="1" applyFont="1" applyFill="1" applyBorder="1" applyAlignment="1">
      <alignment/>
    </xf>
    <xf numFmtId="168" fontId="24" fillId="30" borderId="10" xfId="0" applyNumberFormat="1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8" fontId="29" fillId="14" borderId="1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2.875" style="3" customWidth="1"/>
    <col min="5" max="5" width="12.625" style="0" customWidth="1"/>
  </cols>
  <sheetData>
    <row r="1" spans="1:5" ht="15">
      <c r="A1" s="4"/>
      <c r="B1" s="5"/>
      <c r="C1" s="6"/>
      <c r="D1" s="7" t="s">
        <v>67</v>
      </c>
      <c r="E1" s="2"/>
    </row>
    <row r="2" spans="1:5" ht="15" customHeight="1">
      <c r="A2" s="8"/>
      <c r="B2" s="5"/>
      <c r="C2" s="9"/>
      <c r="D2" s="10" t="s">
        <v>120</v>
      </c>
      <c r="E2" s="11"/>
    </row>
    <row r="3" spans="1:5" ht="15" customHeight="1">
      <c r="A3" s="8"/>
      <c r="B3" s="5"/>
      <c r="C3" s="9"/>
      <c r="D3" s="10" t="s">
        <v>100</v>
      </c>
      <c r="E3" s="11"/>
    </row>
    <row r="4" spans="1:5" ht="15" customHeight="1">
      <c r="A4" s="8"/>
      <c r="B4" s="5"/>
      <c r="C4" s="9"/>
      <c r="D4" s="68" t="s">
        <v>121</v>
      </c>
      <c r="E4" s="11"/>
    </row>
    <row r="5" spans="1:5" ht="15" customHeight="1">
      <c r="A5" s="8"/>
      <c r="B5" s="5"/>
      <c r="C5" s="9"/>
      <c r="D5" s="10"/>
      <c r="E5" s="11"/>
    </row>
    <row r="6" spans="1:4" ht="54" customHeight="1">
      <c r="A6" s="185" t="s">
        <v>117</v>
      </c>
      <c r="B6" s="185"/>
      <c r="C6" s="185"/>
      <c r="D6" s="185"/>
    </row>
    <row r="7" spans="1:4" ht="15">
      <c r="A7" s="14"/>
      <c r="B7" s="6"/>
      <c r="C7" s="6"/>
      <c r="D7" s="15" t="s">
        <v>68</v>
      </c>
    </row>
    <row r="8" spans="1:4" s="20" customFormat="1" ht="14.25">
      <c r="A8" s="16" t="s">
        <v>0</v>
      </c>
      <c r="B8" s="17" t="s">
        <v>1</v>
      </c>
      <c r="C8" s="18" t="s">
        <v>2</v>
      </c>
      <c r="D8" s="19" t="s">
        <v>3</v>
      </c>
    </row>
    <row r="9" spans="1:4" ht="15.75">
      <c r="A9" s="142" t="s">
        <v>4</v>
      </c>
      <c r="B9" s="143" t="s">
        <v>5</v>
      </c>
      <c r="C9" s="143"/>
      <c r="D9" s="144">
        <f>D10+D11+D12+D13</f>
        <v>3615.8999999999996</v>
      </c>
    </row>
    <row r="10" spans="1:4" ht="30">
      <c r="A10" s="21" t="s">
        <v>6</v>
      </c>
      <c r="B10" s="22" t="s">
        <v>5</v>
      </c>
      <c r="C10" s="22" t="s">
        <v>7</v>
      </c>
      <c r="D10" s="69">
        <v>656.7</v>
      </c>
    </row>
    <row r="11" spans="1:4" ht="45">
      <c r="A11" s="23" t="s">
        <v>10</v>
      </c>
      <c r="B11" s="22" t="s">
        <v>5</v>
      </c>
      <c r="C11" s="22" t="s">
        <v>11</v>
      </c>
      <c r="D11" s="69">
        <v>2588.5</v>
      </c>
    </row>
    <row r="12" spans="1:4" ht="15">
      <c r="A12" s="24" t="s">
        <v>14</v>
      </c>
      <c r="B12" s="22" t="s">
        <v>5</v>
      </c>
      <c r="C12" s="22" t="s">
        <v>15</v>
      </c>
      <c r="D12" s="69">
        <f>'Ведомствен 2019'!G21</f>
        <v>10</v>
      </c>
    </row>
    <row r="13" spans="1:4" ht="15">
      <c r="A13" s="23" t="s">
        <v>16</v>
      </c>
      <c r="B13" s="22" t="s">
        <v>5</v>
      </c>
      <c r="C13" s="22" t="s">
        <v>17</v>
      </c>
      <c r="D13" s="69">
        <v>360.7</v>
      </c>
    </row>
    <row r="14" spans="1:4" ht="15.75">
      <c r="A14" s="142" t="s">
        <v>22</v>
      </c>
      <c r="B14" s="145" t="s">
        <v>7</v>
      </c>
      <c r="C14" s="146"/>
      <c r="D14" s="147">
        <f>D15</f>
        <v>206</v>
      </c>
    </row>
    <row r="15" spans="1:4" ht="15">
      <c r="A15" s="28" t="s">
        <v>23</v>
      </c>
      <c r="B15" s="29" t="s">
        <v>7</v>
      </c>
      <c r="C15" s="30" t="s">
        <v>24</v>
      </c>
      <c r="D15" s="70">
        <v>206</v>
      </c>
    </row>
    <row r="16" spans="1:4" ht="31.5">
      <c r="A16" s="148" t="s">
        <v>27</v>
      </c>
      <c r="B16" s="149" t="s">
        <v>24</v>
      </c>
      <c r="C16" s="143"/>
      <c r="D16" s="144">
        <f>D17+D18</f>
        <v>101.2</v>
      </c>
    </row>
    <row r="17" spans="1:4" ht="30">
      <c r="A17" s="21" t="s">
        <v>28</v>
      </c>
      <c r="B17" s="22" t="s">
        <v>24</v>
      </c>
      <c r="C17" s="22" t="s">
        <v>29</v>
      </c>
      <c r="D17" s="69">
        <v>51.2</v>
      </c>
    </row>
    <row r="18" spans="1:4" ht="30">
      <c r="A18" s="34" t="s">
        <v>32</v>
      </c>
      <c r="B18" s="32" t="s">
        <v>24</v>
      </c>
      <c r="C18" s="22" t="s">
        <v>33</v>
      </c>
      <c r="D18" s="69">
        <f>'Ведомствен 2019'!G44</f>
        <v>50</v>
      </c>
    </row>
    <row r="19" spans="1:4" ht="15.75">
      <c r="A19" s="142" t="s">
        <v>35</v>
      </c>
      <c r="B19" s="145" t="s">
        <v>11</v>
      </c>
      <c r="C19" s="146"/>
      <c r="D19" s="147">
        <v>1687</v>
      </c>
    </row>
    <row r="20" spans="1:4" ht="15">
      <c r="A20" s="23" t="s">
        <v>36</v>
      </c>
      <c r="B20" s="29" t="s">
        <v>11</v>
      </c>
      <c r="C20" s="30" t="s">
        <v>29</v>
      </c>
      <c r="D20" s="70">
        <v>1687</v>
      </c>
    </row>
    <row r="21" spans="1:4" ht="15.75">
      <c r="A21" s="150" t="s">
        <v>38</v>
      </c>
      <c r="B21" s="143" t="s">
        <v>39</v>
      </c>
      <c r="C21" s="143"/>
      <c r="D21" s="144">
        <v>966.1</v>
      </c>
    </row>
    <row r="22" spans="1:4" ht="15">
      <c r="A22" s="37" t="s">
        <v>40</v>
      </c>
      <c r="B22" s="22" t="s">
        <v>39</v>
      </c>
      <c r="C22" s="22" t="s">
        <v>24</v>
      </c>
      <c r="D22" s="69">
        <v>966.1</v>
      </c>
    </row>
    <row r="23" spans="1:4" ht="15.75">
      <c r="A23" s="151" t="s">
        <v>107</v>
      </c>
      <c r="B23" s="152" t="s">
        <v>65</v>
      </c>
      <c r="C23" s="152"/>
      <c r="D23" s="147">
        <f>D24</f>
        <v>482.9</v>
      </c>
    </row>
    <row r="24" spans="1:4" ht="15">
      <c r="A24" s="55" t="s">
        <v>109</v>
      </c>
      <c r="B24" s="22" t="s">
        <v>65</v>
      </c>
      <c r="C24" s="22" t="s">
        <v>5</v>
      </c>
      <c r="D24" s="69">
        <v>482.9</v>
      </c>
    </row>
    <row r="25" spans="1:4" ht="15.75">
      <c r="A25" s="153" t="s">
        <v>44</v>
      </c>
      <c r="B25" s="143" t="s">
        <v>45</v>
      </c>
      <c r="C25" s="143"/>
      <c r="D25" s="144">
        <f>D26+D27</f>
        <v>521.3</v>
      </c>
    </row>
    <row r="26" spans="1:4" ht="15">
      <c r="A26" s="23" t="s">
        <v>46</v>
      </c>
      <c r="B26" s="39" t="s">
        <v>45</v>
      </c>
      <c r="C26" s="39" t="s">
        <v>5</v>
      </c>
      <c r="D26" s="69">
        <v>418.8</v>
      </c>
    </row>
    <row r="27" spans="1:4" ht="15">
      <c r="A27" s="23" t="s">
        <v>48</v>
      </c>
      <c r="B27" s="39" t="s">
        <v>45</v>
      </c>
      <c r="C27" s="39" t="s">
        <v>24</v>
      </c>
      <c r="D27" s="69">
        <v>102.5</v>
      </c>
    </row>
    <row r="28" spans="1:4" ht="15.75">
      <c r="A28" s="41" t="s">
        <v>51</v>
      </c>
      <c r="B28" s="42"/>
      <c r="C28" s="43"/>
      <c r="D28" s="72">
        <v>7580.4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74.625" style="1" customWidth="1"/>
    <col min="2" max="2" width="11.375" style="2" customWidth="1"/>
    <col min="3" max="3" width="8.125" style="2" customWidth="1"/>
    <col min="4" max="4" width="22.625" style="3" customWidth="1"/>
    <col min="5" max="5" width="12.625" style="0" customWidth="1"/>
  </cols>
  <sheetData>
    <row r="1" spans="1:5" ht="15">
      <c r="A1" s="4"/>
      <c r="B1" s="5"/>
      <c r="C1" s="6"/>
      <c r="D1" s="7" t="s">
        <v>89</v>
      </c>
      <c r="E1" s="2"/>
    </row>
    <row r="2" spans="1:5" ht="15" customHeight="1">
      <c r="A2" s="8"/>
      <c r="B2" s="5"/>
      <c r="C2" s="9"/>
      <c r="D2" s="10" t="s">
        <v>122</v>
      </c>
      <c r="E2" s="11"/>
    </row>
    <row r="3" spans="1:5" ht="15" customHeight="1">
      <c r="A3" s="8"/>
      <c r="B3" s="5"/>
      <c r="C3" s="9"/>
      <c r="D3" s="10" t="s">
        <v>100</v>
      </c>
      <c r="E3" s="11"/>
    </row>
    <row r="4" spans="1:5" ht="15" customHeight="1">
      <c r="A4" s="8"/>
      <c r="B4" s="5"/>
      <c r="C4" s="82"/>
      <c r="D4" s="68" t="s">
        <v>123</v>
      </c>
      <c r="E4" s="11"/>
    </row>
    <row r="5" spans="1:5" ht="15" customHeight="1">
      <c r="A5" s="8"/>
      <c r="B5" s="5"/>
      <c r="C5" s="9"/>
      <c r="D5" s="10"/>
      <c r="E5" s="11"/>
    </row>
    <row r="6" spans="1:4" ht="56.25" customHeight="1">
      <c r="A6" s="185" t="s">
        <v>118</v>
      </c>
      <c r="B6" s="185"/>
      <c r="C6" s="185"/>
      <c r="D6" s="185"/>
    </row>
    <row r="7" spans="1:4" ht="15">
      <c r="A7" s="14"/>
      <c r="B7" s="6"/>
      <c r="C7" s="6"/>
      <c r="D7" s="15" t="s">
        <v>68</v>
      </c>
    </row>
    <row r="8" spans="1:4" s="20" customFormat="1" ht="15.75">
      <c r="A8" s="83" t="s">
        <v>51</v>
      </c>
      <c r="B8" s="84"/>
      <c r="C8" s="85"/>
      <c r="D8" s="86">
        <f>SUM(D9+D15+D19+D25+D28+D32+D36+D40+D49+D54+D58+D63+D68)</f>
        <v>7580.4</v>
      </c>
    </row>
    <row r="9" spans="1:4" ht="15.75">
      <c r="A9" s="154" t="s">
        <v>22</v>
      </c>
      <c r="B9" s="155"/>
      <c r="C9" s="155"/>
      <c r="D9" s="156">
        <f>D10</f>
        <v>206</v>
      </c>
    </row>
    <row r="10" spans="1:4" ht="15">
      <c r="A10" s="157" t="s">
        <v>23</v>
      </c>
      <c r="B10" s="158"/>
      <c r="C10" s="159"/>
      <c r="D10" s="160">
        <f>D11</f>
        <v>206</v>
      </c>
    </row>
    <row r="11" spans="1:4" ht="30">
      <c r="A11" s="87" t="s">
        <v>25</v>
      </c>
      <c r="B11" s="88" t="s">
        <v>95</v>
      </c>
      <c r="C11" s="89"/>
      <c r="D11" s="90">
        <f>D12</f>
        <v>206</v>
      </c>
    </row>
    <row r="12" spans="1:4" ht="30">
      <c r="A12" s="91" t="s">
        <v>26</v>
      </c>
      <c r="B12" s="88" t="s">
        <v>96</v>
      </c>
      <c r="C12" s="92"/>
      <c r="D12" s="93">
        <f>D13+D14</f>
        <v>206</v>
      </c>
    </row>
    <row r="13" spans="1:4" ht="45.75" customHeight="1">
      <c r="A13" s="94" t="s">
        <v>58</v>
      </c>
      <c r="B13" s="88" t="s">
        <v>96</v>
      </c>
      <c r="C13" s="92" t="s">
        <v>57</v>
      </c>
      <c r="D13" s="93">
        <v>195.6</v>
      </c>
    </row>
    <row r="14" spans="1:4" ht="15">
      <c r="A14" s="95" t="s">
        <v>60</v>
      </c>
      <c r="B14" s="88" t="s">
        <v>96</v>
      </c>
      <c r="C14" s="92" t="s">
        <v>59</v>
      </c>
      <c r="D14" s="93">
        <v>10.4</v>
      </c>
    </row>
    <row r="15" spans="1:4" ht="30">
      <c r="A15" s="161" t="s">
        <v>6</v>
      </c>
      <c r="B15" s="162"/>
      <c r="C15" s="162"/>
      <c r="D15" s="163">
        <f>D16</f>
        <v>656.7</v>
      </c>
    </row>
    <row r="16" spans="1:4" ht="30">
      <c r="A16" s="96" t="s">
        <v>8</v>
      </c>
      <c r="B16" s="88" t="s">
        <v>69</v>
      </c>
      <c r="C16" s="97"/>
      <c r="D16" s="98">
        <f>D17</f>
        <v>656.7</v>
      </c>
    </row>
    <row r="17" spans="1:4" ht="47.25" customHeight="1">
      <c r="A17" s="94" t="s">
        <v>9</v>
      </c>
      <c r="B17" s="88" t="s">
        <v>91</v>
      </c>
      <c r="C17" s="97"/>
      <c r="D17" s="98">
        <v>656.7</v>
      </c>
    </row>
    <row r="18" spans="1:4" ht="60">
      <c r="A18" s="94" t="s">
        <v>58</v>
      </c>
      <c r="B18" s="88" t="s">
        <v>91</v>
      </c>
      <c r="C18" s="97" t="s">
        <v>57</v>
      </c>
      <c r="D18" s="98">
        <v>656.7</v>
      </c>
    </row>
    <row r="19" spans="1:4" ht="45">
      <c r="A19" s="164" t="s">
        <v>10</v>
      </c>
      <c r="B19" s="162"/>
      <c r="C19" s="162"/>
      <c r="D19" s="163">
        <f>D20</f>
        <v>2588.5</v>
      </c>
    </row>
    <row r="20" spans="1:4" ht="15">
      <c r="A20" s="99" t="s">
        <v>12</v>
      </c>
      <c r="B20" s="88" t="s">
        <v>70</v>
      </c>
      <c r="C20" s="97"/>
      <c r="D20" s="98">
        <f>D21</f>
        <v>2588.5</v>
      </c>
    </row>
    <row r="21" spans="1:4" ht="32.25" customHeight="1">
      <c r="A21" s="99" t="s">
        <v>13</v>
      </c>
      <c r="B21" s="88" t="s">
        <v>92</v>
      </c>
      <c r="C21" s="97"/>
      <c r="D21" s="98">
        <f>D22+D23+D24</f>
        <v>2588.5</v>
      </c>
    </row>
    <row r="22" spans="1:4" ht="60">
      <c r="A22" s="94" t="s">
        <v>58</v>
      </c>
      <c r="B22" s="88" t="s">
        <v>92</v>
      </c>
      <c r="C22" s="97" t="s">
        <v>57</v>
      </c>
      <c r="D22" s="98">
        <v>2178.5</v>
      </c>
    </row>
    <row r="23" spans="1:4" ht="15">
      <c r="A23" s="95" t="s">
        <v>60</v>
      </c>
      <c r="B23" s="88" t="s">
        <v>92</v>
      </c>
      <c r="C23" s="97" t="s">
        <v>59</v>
      </c>
      <c r="D23" s="98">
        <v>366</v>
      </c>
    </row>
    <row r="24" spans="1:4" ht="15">
      <c r="A24" s="100" t="s">
        <v>62</v>
      </c>
      <c r="B24" s="101" t="s">
        <v>92</v>
      </c>
      <c r="C24" s="97" t="s">
        <v>61</v>
      </c>
      <c r="D24" s="98">
        <v>44</v>
      </c>
    </row>
    <row r="25" spans="1:4" ht="45">
      <c r="A25" s="165" t="s">
        <v>20</v>
      </c>
      <c r="B25" s="166" t="s">
        <v>93</v>
      </c>
      <c r="C25" s="167"/>
      <c r="D25" s="168">
        <f>D26</f>
        <v>33</v>
      </c>
    </row>
    <row r="26" spans="1:4" ht="30" customHeight="1">
      <c r="A26" s="102" t="s">
        <v>21</v>
      </c>
      <c r="B26" s="88" t="s">
        <v>94</v>
      </c>
      <c r="C26" s="103"/>
      <c r="D26" s="90">
        <f>D27</f>
        <v>33</v>
      </c>
    </row>
    <row r="27" spans="1:4" ht="15">
      <c r="A27" s="104" t="s">
        <v>60</v>
      </c>
      <c r="B27" s="101" t="s">
        <v>94</v>
      </c>
      <c r="C27" s="105" t="s">
        <v>59</v>
      </c>
      <c r="D27" s="106">
        <v>33</v>
      </c>
    </row>
    <row r="28" spans="1:4" ht="15">
      <c r="A28" s="107" t="s">
        <v>14</v>
      </c>
      <c r="B28" s="108"/>
      <c r="C28" s="108"/>
      <c r="D28" s="109">
        <f>D29</f>
        <v>10</v>
      </c>
    </row>
    <row r="29" spans="1:4" ht="15" customHeight="1">
      <c r="A29" s="110" t="s">
        <v>110</v>
      </c>
      <c r="B29" s="111" t="s">
        <v>71</v>
      </c>
      <c r="C29" s="112"/>
      <c r="D29" s="113">
        <f>D30</f>
        <v>10</v>
      </c>
    </row>
    <row r="30" spans="1:4" ht="30">
      <c r="A30" s="99" t="s">
        <v>113</v>
      </c>
      <c r="B30" s="88" t="s">
        <v>72</v>
      </c>
      <c r="C30" s="97"/>
      <c r="D30" s="98">
        <f>D31</f>
        <v>10</v>
      </c>
    </row>
    <row r="31" spans="1:4" ht="15">
      <c r="A31" s="100" t="s">
        <v>62</v>
      </c>
      <c r="B31" s="88" t="s">
        <v>72</v>
      </c>
      <c r="C31" s="97" t="s">
        <v>61</v>
      </c>
      <c r="D31" s="98">
        <v>10</v>
      </c>
    </row>
    <row r="32" spans="1:4" ht="15.75">
      <c r="A32" s="169" t="s">
        <v>44</v>
      </c>
      <c r="B32" s="170"/>
      <c r="C32" s="170"/>
      <c r="D32" s="171">
        <v>418.8</v>
      </c>
    </row>
    <row r="33" spans="1:4" ht="15.75">
      <c r="A33" s="114" t="s">
        <v>46</v>
      </c>
      <c r="B33" s="115" t="s">
        <v>85</v>
      </c>
      <c r="C33" s="116"/>
      <c r="D33" s="117">
        <v>418.8</v>
      </c>
    </row>
    <row r="34" spans="1:4" ht="47.25">
      <c r="A34" s="118" t="s">
        <v>98</v>
      </c>
      <c r="B34" s="115" t="s">
        <v>85</v>
      </c>
      <c r="C34" s="116"/>
      <c r="D34" s="117">
        <f>SUM(D35)</f>
        <v>418.8</v>
      </c>
    </row>
    <row r="35" spans="1:4" ht="15.75">
      <c r="A35" s="119" t="s">
        <v>64</v>
      </c>
      <c r="B35" s="115" t="s">
        <v>85</v>
      </c>
      <c r="C35" s="115" t="s">
        <v>63</v>
      </c>
      <c r="D35" s="120">
        <v>418.8</v>
      </c>
    </row>
    <row r="36" spans="1:4" ht="45.75" customHeight="1">
      <c r="A36" s="172" t="s">
        <v>28</v>
      </c>
      <c r="B36" s="158"/>
      <c r="C36" s="162"/>
      <c r="D36" s="163">
        <f>D37</f>
        <v>51.2</v>
      </c>
    </row>
    <row r="37" spans="1:4" ht="15">
      <c r="A37" s="96" t="s">
        <v>30</v>
      </c>
      <c r="B37" s="121" t="s">
        <v>75</v>
      </c>
      <c r="C37" s="97"/>
      <c r="D37" s="98">
        <f>D38</f>
        <v>51.2</v>
      </c>
    </row>
    <row r="38" spans="1:4" ht="30">
      <c r="A38" s="96" t="s">
        <v>31</v>
      </c>
      <c r="B38" s="121" t="s">
        <v>76</v>
      </c>
      <c r="C38" s="97"/>
      <c r="D38" s="98">
        <f>D39</f>
        <v>51.2</v>
      </c>
    </row>
    <row r="39" spans="1:4" ht="15">
      <c r="A39" s="95" t="s">
        <v>60</v>
      </c>
      <c r="B39" s="121" t="s">
        <v>76</v>
      </c>
      <c r="C39" s="97" t="s">
        <v>59</v>
      </c>
      <c r="D39" s="98">
        <v>51.2</v>
      </c>
    </row>
    <row r="40" spans="1:4" ht="15.75">
      <c r="A40" s="173" t="s">
        <v>38</v>
      </c>
      <c r="B40" s="170"/>
      <c r="C40" s="170"/>
      <c r="D40" s="171">
        <v>966.1</v>
      </c>
    </row>
    <row r="41" spans="1:4" ht="15">
      <c r="A41" s="122" t="s">
        <v>40</v>
      </c>
      <c r="B41" s="123"/>
      <c r="C41" s="123"/>
      <c r="D41" s="124">
        <f>D42</f>
        <v>966.1</v>
      </c>
    </row>
    <row r="42" spans="1:4" ht="15">
      <c r="A42" s="125" t="s">
        <v>18</v>
      </c>
      <c r="B42" s="88" t="s">
        <v>73</v>
      </c>
      <c r="C42" s="97"/>
      <c r="D42" s="98">
        <v>966.1</v>
      </c>
    </row>
    <row r="43" spans="1:4" ht="15">
      <c r="A43" s="125" t="s">
        <v>41</v>
      </c>
      <c r="B43" s="88" t="s">
        <v>81</v>
      </c>
      <c r="C43" s="97" t="s">
        <v>59</v>
      </c>
      <c r="D43" s="98">
        <v>100</v>
      </c>
    </row>
    <row r="44" spans="1:4" ht="15">
      <c r="A44" s="95" t="s">
        <v>60</v>
      </c>
      <c r="B44" s="88" t="s">
        <v>82</v>
      </c>
      <c r="C44" s="97" t="s">
        <v>59</v>
      </c>
      <c r="D44" s="98">
        <v>10</v>
      </c>
    </row>
    <row r="45" spans="1:4" ht="15">
      <c r="A45" s="125" t="s">
        <v>42</v>
      </c>
      <c r="B45" s="88" t="s">
        <v>83</v>
      </c>
      <c r="C45" s="97"/>
      <c r="D45" s="98">
        <f>D46</f>
        <v>636</v>
      </c>
    </row>
    <row r="46" spans="1:4" ht="15">
      <c r="A46" s="95" t="s">
        <v>60</v>
      </c>
      <c r="B46" s="88" t="s">
        <v>83</v>
      </c>
      <c r="C46" s="97" t="s">
        <v>59</v>
      </c>
      <c r="D46" s="98">
        <v>636</v>
      </c>
    </row>
    <row r="47" spans="1:4" ht="15">
      <c r="A47" s="125" t="s">
        <v>43</v>
      </c>
      <c r="B47" s="88" t="s">
        <v>84</v>
      </c>
      <c r="C47" s="97"/>
      <c r="D47" s="98">
        <f>D48</f>
        <v>220.1</v>
      </c>
    </row>
    <row r="48" spans="1:4" ht="15">
      <c r="A48" s="95" t="s">
        <v>60</v>
      </c>
      <c r="B48" s="88" t="s">
        <v>84</v>
      </c>
      <c r="C48" s="97" t="s">
        <v>59</v>
      </c>
      <c r="D48" s="98">
        <v>220.1</v>
      </c>
    </row>
    <row r="49" spans="1:4" ht="15.75">
      <c r="A49" s="154" t="s">
        <v>35</v>
      </c>
      <c r="B49" s="155"/>
      <c r="C49" s="155"/>
      <c r="D49" s="156">
        <f>SUM(D50)</f>
        <v>1687</v>
      </c>
    </row>
    <row r="50" spans="1:4" ht="15">
      <c r="A50" s="126" t="s">
        <v>36</v>
      </c>
      <c r="B50" s="127"/>
      <c r="C50" s="128"/>
      <c r="D50" s="129">
        <f>D51</f>
        <v>1687</v>
      </c>
    </row>
    <row r="51" spans="1:4" ht="15">
      <c r="A51" s="130" t="s">
        <v>18</v>
      </c>
      <c r="B51" s="88" t="s">
        <v>73</v>
      </c>
      <c r="C51" s="89"/>
      <c r="D51" s="90">
        <f>D52</f>
        <v>1687</v>
      </c>
    </row>
    <row r="52" spans="1:4" ht="30" customHeight="1">
      <c r="A52" s="94" t="s">
        <v>37</v>
      </c>
      <c r="B52" s="88" t="s">
        <v>80</v>
      </c>
      <c r="C52" s="92"/>
      <c r="D52" s="93">
        <f>D53</f>
        <v>1687</v>
      </c>
    </row>
    <row r="53" spans="1:4" ht="15">
      <c r="A53" s="95" t="s">
        <v>60</v>
      </c>
      <c r="B53" s="88" t="s">
        <v>80</v>
      </c>
      <c r="C53" s="92" t="s">
        <v>59</v>
      </c>
      <c r="D53" s="93">
        <v>1687</v>
      </c>
    </row>
    <row r="54" spans="1:9" ht="15">
      <c r="A54" s="174" t="s">
        <v>111</v>
      </c>
      <c r="B54" s="175"/>
      <c r="C54" s="175"/>
      <c r="D54" s="176">
        <f>D55</f>
        <v>482.9</v>
      </c>
      <c r="I54" s="140"/>
    </row>
    <row r="55" spans="1:4" ht="15">
      <c r="A55" s="131" t="s">
        <v>112</v>
      </c>
      <c r="B55" s="123"/>
      <c r="C55" s="123"/>
      <c r="D55" s="124">
        <v>482.9</v>
      </c>
    </row>
    <row r="56" spans="1:4" ht="30">
      <c r="A56" s="132" t="s">
        <v>19</v>
      </c>
      <c r="B56" s="88" t="s">
        <v>97</v>
      </c>
      <c r="C56" s="97" t="s">
        <v>59</v>
      </c>
      <c r="D56" s="98">
        <v>252.9</v>
      </c>
    </row>
    <row r="57" spans="1:4" ht="30">
      <c r="A57" s="94" t="s">
        <v>66</v>
      </c>
      <c r="B57" s="88" t="s">
        <v>97</v>
      </c>
      <c r="C57" s="97" t="s">
        <v>61</v>
      </c>
      <c r="D57" s="98">
        <v>230</v>
      </c>
    </row>
    <row r="58" spans="1:4" ht="15">
      <c r="A58" s="141" t="s">
        <v>16</v>
      </c>
      <c r="B58" s="158"/>
      <c r="C58" s="162"/>
      <c r="D58" s="163">
        <v>327.7</v>
      </c>
    </row>
    <row r="59" spans="1:4" ht="15">
      <c r="A59" s="133" t="s">
        <v>18</v>
      </c>
      <c r="B59" s="88" t="s">
        <v>73</v>
      </c>
      <c r="C59" s="97"/>
      <c r="D59" s="98">
        <v>327.7</v>
      </c>
    </row>
    <row r="60" spans="1:4" ht="30">
      <c r="A60" s="133" t="s">
        <v>19</v>
      </c>
      <c r="B60" s="88" t="s">
        <v>74</v>
      </c>
      <c r="C60" s="97"/>
      <c r="D60" s="98">
        <v>327.7</v>
      </c>
    </row>
    <row r="61" spans="1:4" ht="15">
      <c r="A61" s="95" t="s">
        <v>60</v>
      </c>
      <c r="B61" s="88" t="s">
        <v>74</v>
      </c>
      <c r="C61" s="97"/>
      <c r="D61" s="98">
        <v>327.7</v>
      </c>
    </row>
    <row r="62" spans="1:4" ht="15">
      <c r="A62" s="94" t="s">
        <v>62</v>
      </c>
      <c r="B62" s="88" t="s">
        <v>74</v>
      </c>
      <c r="C62" s="97" t="s">
        <v>59</v>
      </c>
      <c r="D62" s="113">
        <v>327.7</v>
      </c>
    </row>
    <row r="63" spans="1:4" ht="15.75">
      <c r="A63" s="169" t="s">
        <v>44</v>
      </c>
      <c r="B63" s="170"/>
      <c r="C63" s="170"/>
      <c r="D63" s="171">
        <v>102.5</v>
      </c>
    </row>
    <row r="64" spans="1:4" ht="15">
      <c r="A64" s="126" t="s">
        <v>48</v>
      </c>
      <c r="B64" s="134"/>
      <c r="C64" s="135"/>
      <c r="D64" s="124">
        <f>SUM(D65)</f>
        <v>102.5</v>
      </c>
    </row>
    <row r="65" spans="1:4" ht="15">
      <c r="A65" s="94" t="s">
        <v>49</v>
      </c>
      <c r="B65" s="115" t="s">
        <v>87</v>
      </c>
      <c r="C65" s="115"/>
      <c r="D65" s="98">
        <f>D66</f>
        <v>102.5</v>
      </c>
    </row>
    <row r="66" spans="1:4" ht="15">
      <c r="A66" s="94" t="s">
        <v>50</v>
      </c>
      <c r="B66" s="136" t="s">
        <v>86</v>
      </c>
      <c r="C66" s="115"/>
      <c r="D66" s="98">
        <f>D67</f>
        <v>102.5</v>
      </c>
    </row>
    <row r="67" spans="1:4" ht="15">
      <c r="A67" s="137" t="s">
        <v>64</v>
      </c>
      <c r="B67" s="136" t="s">
        <v>86</v>
      </c>
      <c r="C67" s="115" t="s">
        <v>63</v>
      </c>
      <c r="D67" s="98">
        <v>102.5</v>
      </c>
    </row>
    <row r="68" spans="1:4" ht="33.75" customHeight="1">
      <c r="A68" s="177" t="s">
        <v>27</v>
      </c>
      <c r="B68" s="178"/>
      <c r="C68" s="170"/>
      <c r="D68" s="171">
        <v>50</v>
      </c>
    </row>
    <row r="69" spans="1:4" ht="32.25" customHeight="1">
      <c r="A69" s="138" t="s">
        <v>32</v>
      </c>
      <c r="B69" s="123"/>
      <c r="C69" s="97"/>
      <c r="D69" s="98">
        <f>D70</f>
        <v>13.2</v>
      </c>
    </row>
    <row r="70" spans="1:4" ht="18" customHeight="1">
      <c r="A70" s="139" t="s">
        <v>34</v>
      </c>
      <c r="B70" s="121" t="s">
        <v>77</v>
      </c>
      <c r="C70" s="123"/>
      <c r="D70" s="124">
        <f>SUM(D73+D74)</f>
        <v>13.2</v>
      </c>
    </row>
    <row r="71" spans="1:4" ht="30">
      <c r="A71" s="138" t="s">
        <v>115</v>
      </c>
      <c r="B71" s="121" t="s">
        <v>78</v>
      </c>
      <c r="C71" s="97"/>
      <c r="D71" s="98">
        <v>10</v>
      </c>
    </row>
    <row r="72" spans="1:4" ht="45">
      <c r="A72" s="95" t="s">
        <v>116</v>
      </c>
      <c r="B72" s="121" t="s">
        <v>78</v>
      </c>
      <c r="C72" s="97" t="s">
        <v>59</v>
      </c>
      <c r="D72" s="98">
        <v>20</v>
      </c>
    </row>
    <row r="73" spans="1:4" ht="17.25" customHeight="1">
      <c r="A73" s="95" t="s">
        <v>60</v>
      </c>
      <c r="B73" s="121" t="s">
        <v>78</v>
      </c>
      <c r="C73" s="97" t="s">
        <v>59</v>
      </c>
      <c r="D73" s="98">
        <v>3</v>
      </c>
    </row>
    <row r="74" spans="1:4" ht="31.5" customHeight="1">
      <c r="A74" s="138" t="s">
        <v>114</v>
      </c>
      <c r="B74" s="121" t="s">
        <v>79</v>
      </c>
      <c r="C74" s="97"/>
      <c r="D74" s="98">
        <f>D75</f>
        <v>10.2</v>
      </c>
    </row>
    <row r="75" spans="1:4" ht="15">
      <c r="A75" s="95" t="s">
        <v>60</v>
      </c>
      <c r="B75" s="121" t="s">
        <v>79</v>
      </c>
      <c r="C75" s="97" t="s">
        <v>59</v>
      </c>
      <c r="D75" s="98">
        <v>10.2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70" r:id="rId3"/>
  <rowBreaks count="1" manualBreakCount="1">
    <brk id="39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75.75390625" style="1" customWidth="1"/>
    <col min="2" max="2" width="10.125" style="1" customWidth="1"/>
    <col min="3" max="3" width="9.375" style="2" customWidth="1"/>
    <col min="4" max="4" width="7.00390625" style="2" customWidth="1"/>
    <col min="5" max="5" width="12.375" style="2" customWidth="1"/>
    <col min="6" max="6" width="10.00390625" style="2" customWidth="1"/>
    <col min="7" max="7" width="11.25390625" style="3" customWidth="1"/>
    <col min="8" max="8" width="12.625" style="0" customWidth="1"/>
  </cols>
  <sheetData>
    <row r="1" spans="1:8" ht="15.75">
      <c r="A1" s="4"/>
      <c r="B1" s="14"/>
      <c r="C1" s="5"/>
      <c r="D1" s="6"/>
      <c r="E1" s="6"/>
      <c r="F1" s="47"/>
      <c r="G1" s="7" t="s">
        <v>90</v>
      </c>
      <c r="H1" s="2"/>
    </row>
    <row r="2" spans="1:8" ht="15" customHeight="1">
      <c r="A2" s="4"/>
      <c r="B2" s="14"/>
      <c r="C2" s="5"/>
      <c r="D2" s="6"/>
      <c r="E2" s="6"/>
      <c r="F2" s="47"/>
      <c r="G2" s="10" t="s">
        <v>124</v>
      </c>
      <c r="H2" s="2"/>
    </row>
    <row r="3" spans="1:8" ht="15" customHeight="1">
      <c r="A3" s="8"/>
      <c r="B3" s="8"/>
      <c r="C3" s="5"/>
      <c r="D3" s="9"/>
      <c r="E3" s="9"/>
      <c r="F3" s="48"/>
      <c r="G3" s="10" t="s">
        <v>100</v>
      </c>
      <c r="H3" s="11"/>
    </row>
    <row r="4" spans="1:8" ht="15" customHeight="1">
      <c r="A4" s="8"/>
      <c r="B4" s="8"/>
      <c r="C4" s="5"/>
      <c r="D4" s="9"/>
      <c r="E4" s="9"/>
      <c r="F4" s="48"/>
      <c r="G4" s="12" t="s">
        <v>125</v>
      </c>
      <c r="H4" s="11"/>
    </row>
    <row r="5" spans="1:8" ht="15" customHeight="1">
      <c r="A5" s="8"/>
      <c r="B5" s="8"/>
      <c r="C5" s="5"/>
      <c r="D5" s="9"/>
      <c r="E5" s="9"/>
      <c r="F5" s="48"/>
      <c r="G5" s="10"/>
      <c r="H5" s="11"/>
    </row>
    <row r="6" spans="1:8" ht="15.75" customHeight="1">
      <c r="A6" s="185" t="s">
        <v>119</v>
      </c>
      <c r="B6" s="185"/>
      <c r="C6" s="185"/>
      <c r="D6" s="185"/>
      <c r="E6" s="185"/>
      <c r="F6" s="185"/>
      <c r="G6" s="185"/>
      <c r="H6" s="13"/>
    </row>
    <row r="7" spans="1:7" ht="15">
      <c r="A7" s="14"/>
      <c r="B7" s="14"/>
      <c r="C7" s="6"/>
      <c r="D7" s="6"/>
      <c r="E7" s="6"/>
      <c r="F7" s="6"/>
      <c r="G7" s="15" t="s">
        <v>68</v>
      </c>
    </row>
    <row r="8" spans="1:7" s="20" customFormat="1" ht="57">
      <c r="A8" s="16" t="s">
        <v>0</v>
      </c>
      <c r="B8" s="44" t="s">
        <v>53</v>
      </c>
      <c r="C8" s="49" t="s">
        <v>54</v>
      </c>
      <c r="D8" s="44" t="s">
        <v>55</v>
      </c>
      <c r="E8" s="44" t="s">
        <v>52</v>
      </c>
      <c r="F8" s="44" t="s">
        <v>88</v>
      </c>
      <c r="G8" s="19" t="s">
        <v>3</v>
      </c>
    </row>
    <row r="9" spans="1:7" s="20" customFormat="1" ht="30">
      <c r="A9" s="50" t="s">
        <v>104</v>
      </c>
      <c r="B9" s="51" t="s">
        <v>101</v>
      </c>
      <c r="C9" s="49"/>
      <c r="D9" s="44"/>
      <c r="E9" s="44"/>
      <c r="F9" s="44"/>
      <c r="G9" s="19"/>
    </row>
    <row r="10" spans="1:7" ht="15.75">
      <c r="A10" s="142" t="s">
        <v>4</v>
      </c>
      <c r="B10" s="179" t="s">
        <v>101</v>
      </c>
      <c r="C10" s="143" t="s">
        <v>5</v>
      </c>
      <c r="D10" s="143"/>
      <c r="E10" s="143"/>
      <c r="F10" s="143"/>
      <c r="G10" s="144">
        <f>G11+G15+G21+G25</f>
        <v>3615.8999999999996</v>
      </c>
    </row>
    <row r="11" spans="1:7" ht="30">
      <c r="A11" s="65" t="s">
        <v>6</v>
      </c>
      <c r="B11" s="51" t="s">
        <v>101</v>
      </c>
      <c r="C11" s="61" t="s">
        <v>5</v>
      </c>
      <c r="D11" s="61" t="s">
        <v>7</v>
      </c>
      <c r="E11" s="61"/>
      <c r="F11" s="61"/>
      <c r="G11" s="180">
        <f>G12</f>
        <v>656.7</v>
      </c>
    </row>
    <row r="12" spans="1:7" ht="15">
      <c r="A12" s="21" t="s">
        <v>8</v>
      </c>
      <c r="B12" s="51" t="s">
        <v>101</v>
      </c>
      <c r="C12" s="22" t="s">
        <v>5</v>
      </c>
      <c r="D12" s="22" t="s">
        <v>7</v>
      </c>
      <c r="E12" s="75" t="s">
        <v>69</v>
      </c>
      <c r="F12" s="22"/>
      <c r="G12" s="69">
        <f>G13</f>
        <v>656.7</v>
      </c>
    </row>
    <row r="13" spans="1:7" ht="15">
      <c r="A13" s="23" t="s">
        <v>9</v>
      </c>
      <c r="B13" s="51" t="s">
        <v>101</v>
      </c>
      <c r="C13" s="22" t="s">
        <v>5</v>
      </c>
      <c r="D13" s="22" t="s">
        <v>7</v>
      </c>
      <c r="E13" s="75" t="s">
        <v>91</v>
      </c>
      <c r="F13" s="22"/>
      <c r="G13" s="69">
        <f>G14</f>
        <v>656.7</v>
      </c>
    </row>
    <row r="14" spans="1:7" ht="48" customHeight="1">
      <c r="A14" s="23" t="s">
        <v>58</v>
      </c>
      <c r="B14" s="51" t="s">
        <v>101</v>
      </c>
      <c r="C14" s="22" t="s">
        <v>5</v>
      </c>
      <c r="D14" s="22" t="s">
        <v>7</v>
      </c>
      <c r="E14" s="75" t="s">
        <v>91</v>
      </c>
      <c r="F14" s="22" t="s">
        <v>57</v>
      </c>
      <c r="G14" s="69">
        <v>656.7</v>
      </c>
    </row>
    <row r="15" spans="1:7" ht="47.25" customHeight="1">
      <c r="A15" s="50" t="s">
        <v>10</v>
      </c>
      <c r="B15" s="51" t="s">
        <v>101</v>
      </c>
      <c r="C15" s="61" t="s">
        <v>5</v>
      </c>
      <c r="D15" s="61" t="s">
        <v>11</v>
      </c>
      <c r="E15" s="61"/>
      <c r="F15" s="61"/>
      <c r="G15" s="180">
        <f>G16</f>
        <v>2588.5</v>
      </c>
    </row>
    <row r="16" spans="1:7" ht="15" customHeight="1">
      <c r="A16" s="24" t="s">
        <v>12</v>
      </c>
      <c r="B16" s="51" t="s">
        <v>101</v>
      </c>
      <c r="C16" s="22" t="s">
        <v>5</v>
      </c>
      <c r="D16" s="22" t="s">
        <v>11</v>
      </c>
      <c r="E16" s="75" t="s">
        <v>70</v>
      </c>
      <c r="F16" s="22"/>
      <c r="G16" s="69">
        <f>G17</f>
        <v>2588.5</v>
      </c>
    </row>
    <row r="17" spans="1:7" ht="15">
      <c r="A17" s="24" t="s">
        <v>13</v>
      </c>
      <c r="B17" s="51" t="s">
        <v>101</v>
      </c>
      <c r="C17" s="22" t="s">
        <v>5</v>
      </c>
      <c r="D17" s="22" t="s">
        <v>11</v>
      </c>
      <c r="E17" s="75" t="s">
        <v>92</v>
      </c>
      <c r="F17" s="22"/>
      <c r="G17" s="69">
        <f>G18+G19+G20</f>
        <v>2588.5</v>
      </c>
    </row>
    <row r="18" spans="1:9" ht="46.5" customHeight="1">
      <c r="A18" s="23" t="s">
        <v>58</v>
      </c>
      <c r="B18" s="51" t="s">
        <v>101</v>
      </c>
      <c r="C18" s="22" t="s">
        <v>5</v>
      </c>
      <c r="D18" s="22" t="s">
        <v>11</v>
      </c>
      <c r="E18" s="75" t="s">
        <v>92</v>
      </c>
      <c r="F18" s="22" t="s">
        <v>57</v>
      </c>
      <c r="G18" s="69">
        <v>2178.5</v>
      </c>
      <c r="I18" s="52"/>
    </row>
    <row r="19" spans="1:9" ht="15">
      <c r="A19" s="25" t="s">
        <v>60</v>
      </c>
      <c r="B19" s="51" t="s">
        <v>101</v>
      </c>
      <c r="C19" s="22" t="s">
        <v>5</v>
      </c>
      <c r="D19" s="22" t="s">
        <v>11</v>
      </c>
      <c r="E19" s="75" t="s">
        <v>92</v>
      </c>
      <c r="F19" s="22" t="s">
        <v>59</v>
      </c>
      <c r="G19" s="69">
        <v>366</v>
      </c>
      <c r="I19" s="52"/>
    </row>
    <row r="20" spans="1:7" ht="15">
      <c r="A20" s="23" t="s">
        <v>62</v>
      </c>
      <c r="B20" s="51" t="s">
        <v>101</v>
      </c>
      <c r="C20" s="22" t="s">
        <v>5</v>
      </c>
      <c r="D20" s="22" t="s">
        <v>11</v>
      </c>
      <c r="E20" s="75" t="s">
        <v>92</v>
      </c>
      <c r="F20" s="22" t="s">
        <v>61</v>
      </c>
      <c r="G20" s="69">
        <v>44</v>
      </c>
    </row>
    <row r="21" spans="1:7" ht="15.75" customHeight="1">
      <c r="A21" s="67" t="s">
        <v>14</v>
      </c>
      <c r="B21" s="51" t="s">
        <v>101</v>
      </c>
      <c r="C21" s="61" t="s">
        <v>5</v>
      </c>
      <c r="D21" s="61" t="s">
        <v>15</v>
      </c>
      <c r="E21" s="61"/>
      <c r="F21" s="61"/>
      <c r="G21" s="180">
        <f>G22</f>
        <v>10</v>
      </c>
    </row>
    <row r="22" spans="1:7" ht="29.25" customHeight="1">
      <c r="A22" s="24" t="s">
        <v>98</v>
      </c>
      <c r="B22" s="51" t="s">
        <v>101</v>
      </c>
      <c r="C22" s="22" t="s">
        <v>5</v>
      </c>
      <c r="D22" s="22" t="s">
        <v>15</v>
      </c>
      <c r="E22" s="75" t="s">
        <v>71</v>
      </c>
      <c r="F22" s="22"/>
      <c r="G22" s="69">
        <f>G23</f>
        <v>10</v>
      </c>
    </row>
    <row r="23" spans="1:7" ht="30">
      <c r="A23" s="24" t="s">
        <v>99</v>
      </c>
      <c r="B23" s="51" t="s">
        <v>101</v>
      </c>
      <c r="C23" s="22" t="s">
        <v>5</v>
      </c>
      <c r="D23" s="22" t="s">
        <v>15</v>
      </c>
      <c r="E23" s="75" t="s">
        <v>72</v>
      </c>
      <c r="F23" s="22"/>
      <c r="G23" s="69">
        <f>G24</f>
        <v>10</v>
      </c>
    </row>
    <row r="24" spans="1:7" ht="15">
      <c r="A24" s="23" t="s">
        <v>62</v>
      </c>
      <c r="B24" s="51" t="s">
        <v>101</v>
      </c>
      <c r="C24" s="22" t="s">
        <v>5</v>
      </c>
      <c r="D24" s="22" t="s">
        <v>15</v>
      </c>
      <c r="E24" s="75" t="s">
        <v>72</v>
      </c>
      <c r="F24" s="22" t="s">
        <v>61</v>
      </c>
      <c r="G24" s="69">
        <v>10</v>
      </c>
    </row>
    <row r="25" spans="1:7" ht="15">
      <c r="A25" s="50" t="s">
        <v>16</v>
      </c>
      <c r="B25" s="51" t="s">
        <v>101</v>
      </c>
      <c r="C25" s="61" t="s">
        <v>5</v>
      </c>
      <c r="D25" s="61" t="s">
        <v>17</v>
      </c>
      <c r="E25" s="61"/>
      <c r="F25" s="61"/>
      <c r="G25" s="180">
        <f>G26+G29</f>
        <v>360.7</v>
      </c>
    </row>
    <row r="26" spans="1:7" ht="45">
      <c r="A26" s="27" t="s">
        <v>20</v>
      </c>
      <c r="B26" s="51" t="s">
        <v>101</v>
      </c>
      <c r="C26" s="22" t="s">
        <v>5</v>
      </c>
      <c r="D26" s="22" t="s">
        <v>17</v>
      </c>
      <c r="E26" s="75" t="s">
        <v>93</v>
      </c>
      <c r="F26" s="36"/>
      <c r="G26" s="71">
        <f>G27</f>
        <v>33</v>
      </c>
    </row>
    <row r="27" spans="1:7" ht="15.75" customHeight="1">
      <c r="A27" s="27" t="s">
        <v>21</v>
      </c>
      <c r="B27" s="51" t="s">
        <v>101</v>
      </c>
      <c r="C27" s="22" t="s">
        <v>5</v>
      </c>
      <c r="D27" s="22" t="s">
        <v>17</v>
      </c>
      <c r="E27" s="75" t="s">
        <v>94</v>
      </c>
      <c r="F27" s="45"/>
      <c r="G27" s="70">
        <f>G28</f>
        <v>33</v>
      </c>
    </row>
    <row r="28" spans="1:7" ht="15">
      <c r="A28" s="25" t="s">
        <v>60</v>
      </c>
      <c r="B28" s="51" t="s">
        <v>101</v>
      </c>
      <c r="C28" s="22" t="s">
        <v>5</v>
      </c>
      <c r="D28" s="22" t="s">
        <v>17</v>
      </c>
      <c r="E28" s="75" t="s">
        <v>94</v>
      </c>
      <c r="F28" s="22" t="s">
        <v>59</v>
      </c>
      <c r="G28" s="70">
        <v>33</v>
      </c>
    </row>
    <row r="29" spans="1:7" ht="16.5" customHeight="1">
      <c r="A29" s="26" t="s">
        <v>18</v>
      </c>
      <c r="B29" s="51" t="s">
        <v>101</v>
      </c>
      <c r="C29" s="22" t="s">
        <v>5</v>
      </c>
      <c r="D29" s="22" t="s">
        <v>17</v>
      </c>
      <c r="E29" s="75" t="s">
        <v>73</v>
      </c>
      <c r="F29" s="22"/>
      <c r="G29" s="69">
        <f>G30</f>
        <v>327.7</v>
      </c>
    </row>
    <row r="30" spans="1:7" ht="16.5" customHeight="1">
      <c r="A30" s="26" t="s">
        <v>19</v>
      </c>
      <c r="B30" s="51" t="s">
        <v>101</v>
      </c>
      <c r="C30" s="22" t="s">
        <v>5</v>
      </c>
      <c r="D30" s="22" t="s">
        <v>17</v>
      </c>
      <c r="E30" s="75" t="s">
        <v>74</v>
      </c>
      <c r="F30" s="22"/>
      <c r="G30" s="69">
        <f>G31+G32</f>
        <v>327.7</v>
      </c>
    </row>
    <row r="31" spans="1:7" ht="18" customHeight="1">
      <c r="A31" s="25" t="s">
        <v>60</v>
      </c>
      <c r="B31" s="51" t="s">
        <v>101</v>
      </c>
      <c r="C31" s="22" t="s">
        <v>5</v>
      </c>
      <c r="D31" s="22" t="s">
        <v>17</v>
      </c>
      <c r="E31" s="75" t="s">
        <v>74</v>
      </c>
      <c r="F31" s="22" t="s">
        <v>59</v>
      </c>
      <c r="G31" s="69">
        <v>327.7</v>
      </c>
    </row>
    <row r="32" spans="1:7" ht="15.75" customHeight="1">
      <c r="A32" s="23" t="s">
        <v>62</v>
      </c>
      <c r="B32" s="51" t="s">
        <v>101</v>
      </c>
      <c r="C32" s="22" t="s">
        <v>5</v>
      </c>
      <c r="D32" s="22" t="s">
        <v>17</v>
      </c>
      <c r="E32" s="75" t="s">
        <v>74</v>
      </c>
      <c r="F32" s="30"/>
      <c r="G32" s="73"/>
    </row>
    <row r="33" spans="1:7" ht="18.75" customHeight="1">
      <c r="A33" s="142" t="s">
        <v>22</v>
      </c>
      <c r="B33" s="179" t="s">
        <v>101</v>
      </c>
      <c r="C33" s="145" t="s">
        <v>7</v>
      </c>
      <c r="D33" s="146"/>
      <c r="E33" s="146"/>
      <c r="F33" s="146"/>
      <c r="G33" s="147">
        <f>G34</f>
        <v>206</v>
      </c>
    </row>
    <row r="34" spans="1:7" ht="15.75" customHeight="1">
      <c r="A34" s="66" t="s">
        <v>23</v>
      </c>
      <c r="B34" s="51" t="s">
        <v>101</v>
      </c>
      <c r="C34" s="57" t="s">
        <v>7</v>
      </c>
      <c r="D34" s="58" t="s">
        <v>24</v>
      </c>
      <c r="E34" s="58"/>
      <c r="F34" s="59"/>
      <c r="G34" s="181">
        <f>G35</f>
        <v>206</v>
      </c>
    </row>
    <row r="35" spans="1:7" ht="29.25" customHeight="1">
      <c r="A35" s="31" t="s">
        <v>25</v>
      </c>
      <c r="B35" s="51" t="s">
        <v>101</v>
      </c>
      <c r="C35" s="32" t="s">
        <v>7</v>
      </c>
      <c r="D35" s="22" t="s">
        <v>24</v>
      </c>
      <c r="E35" s="75" t="s">
        <v>95</v>
      </c>
      <c r="F35" s="46"/>
      <c r="G35" s="70">
        <f>G36</f>
        <v>206</v>
      </c>
    </row>
    <row r="36" spans="1:7" ht="29.25" customHeight="1">
      <c r="A36" s="33" t="s">
        <v>26</v>
      </c>
      <c r="B36" s="51" t="s">
        <v>101</v>
      </c>
      <c r="C36" s="32" t="s">
        <v>7</v>
      </c>
      <c r="D36" s="22" t="s">
        <v>24</v>
      </c>
      <c r="E36" s="75" t="s">
        <v>95</v>
      </c>
      <c r="F36" s="36"/>
      <c r="G36" s="71">
        <f>G37+G38</f>
        <v>206</v>
      </c>
    </row>
    <row r="37" spans="1:7" ht="28.5" customHeight="1">
      <c r="A37" s="23" t="s">
        <v>58</v>
      </c>
      <c r="B37" s="51" t="s">
        <v>101</v>
      </c>
      <c r="C37" s="32" t="s">
        <v>7</v>
      </c>
      <c r="D37" s="22" t="s">
        <v>24</v>
      </c>
      <c r="E37" s="75" t="s">
        <v>95</v>
      </c>
      <c r="F37" s="36" t="s">
        <v>57</v>
      </c>
      <c r="G37" s="80">
        <v>195.6</v>
      </c>
    </row>
    <row r="38" spans="1:7" ht="15.75" customHeight="1">
      <c r="A38" s="25" t="s">
        <v>60</v>
      </c>
      <c r="B38" s="51" t="s">
        <v>101</v>
      </c>
      <c r="C38" s="32" t="s">
        <v>7</v>
      </c>
      <c r="D38" s="22" t="s">
        <v>24</v>
      </c>
      <c r="E38" s="75" t="s">
        <v>95</v>
      </c>
      <c r="F38" s="36" t="s">
        <v>59</v>
      </c>
      <c r="G38" s="71">
        <v>10.4</v>
      </c>
    </row>
    <row r="39" spans="1:7" ht="30" customHeight="1">
      <c r="A39" s="148" t="s">
        <v>27</v>
      </c>
      <c r="B39" s="179" t="s">
        <v>101</v>
      </c>
      <c r="C39" s="149" t="s">
        <v>24</v>
      </c>
      <c r="D39" s="143"/>
      <c r="E39" s="143"/>
      <c r="F39" s="143"/>
      <c r="G39" s="144">
        <f>G40+G44</f>
        <v>101.2</v>
      </c>
    </row>
    <row r="40" spans="1:7" ht="29.25" customHeight="1">
      <c r="A40" s="65" t="s">
        <v>28</v>
      </c>
      <c r="B40" s="51" t="s">
        <v>101</v>
      </c>
      <c r="C40" s="61" t="s">
        <v>24</v>
      </c>
      <c r="D40" s="61" t="s">
        <v>29</v>
      </c>
      <c r="E40" s="61"/>
      <c r="F40" s="61"/>
      <c r="G40" s="180">
        <f>G41</f>
        <v>51.2</v>
      </c>
    </row>
    <row r="41" spans="1:7" ht="15" customHeight="1">
      <c r="A41" s="21" t="s">
        <v>30</v>
      </c>
      <c r="B41" s="51" t="s">
        <v>101</v>
      </c>
      <c r="C41" s="22" t="s">
        <v>24</v>
      </c>
      <c r="D41" s="22" t="s">
        <v>29</v>
      </c>
      <c r="E41" s="74" t="s">
        <v>75</v>
      </c>
      <c r="F41" s="22"/>
      <c r="G41" s="69">
        <f>G42</f>
        <v>51.2</v>
      </c>
    </row>
    <row r="42" spans="1:7" ht="28.5" customHeight="1">
      <c r="A42" s="21" t="s">
        <v>31</v>
      </c>
      <c r="B42" s="51" t="s">
        <v>101</v>
      </c>
      <c r="C42" s="22" t="s">
        <v>24</v>
      </c>
      <c r="D42" s="22" t="s">
        <v>29</v>
      </c>
      <c r="E42" s="74" t="s">
        <v>76</v>
      </c>
      <c r="F42" s="22"/>
      <c r="G42" s="69">
        <f>G43</f>
        <v>51.2</v>
      </c>
    </row>
    <row r="43" spans="1:7" ht="16.5" customHeight="1">
      <c r="A43" s="25" t="s">
        <v>60</v>
      </c>
      <c r="B43" s="51" t="s">
        <v>101</v>
      </c>
      <c r="C43" s="22" t="s">
        <v>24</v>
      </c>
      <c r="D43" s="22" t="s">
        <v>29</v>
      </c>
      <c r="E43" s="74" t="s">
        <v>76</v>
      </c>
      <c r="F43" s="22" t="s">
        <v>59</v>
      </c>
      <c r="G43" s="69">
        <v>51.2</v>
      </c>
    </row>
    <row r="44" spans="1:7" ht="30.75" customHeight="1">
      <c r="A44" s="63" t="s">
        <v>32</v>
      </c>
      <c r="B44" s="51" t="s">
        <v>101</v>
      </c>
      <c r="C44" s="64" t="s">
        <v>24</v>
      </c>
      <c r="D44" s="61" t="s">
        <v>33</v>
      </c>
      <c r="E44" s="61"/>
      <c r="F44" s="61"/>
      <c r="G44" s="180">
        <f>G45</f>
        <v>50</v>
      </c>
    </row>
    <row r="45" spans="1:7" ht="15.75" customHeight="1">
      <c r="A45" s="34" t="s">
        <v>34</v>
      </c>
      <c r="B45" s="51" t="s">
        <v>101</v>
      </c>
      <c r="C45" s="32" t="s">
        <v>24</v>
      </c>
      <c r="D45" s="22" t="s">
        <v>33</v>
      </c>
      <c r="E45" s="74" t="s">
        <v>77</v>
      </c>
      <c r="F45" s="22"/>
      <c r="G45" s="69">
        <f>G46+G48</f>
        <v>50</v>
      </c>
    </row>
    <row r="46" spans="1:7" ht="32.25" customHeight="1">
      <c r="A46" s="34" t="s">
        <v>106</v>
      </c>
      <c r="B46" s="51" t="s">
        <v>101</v>
      </c>
      <c r="C46" s="32" t="s">
        <v>24</v>
      </c>
      <c r="D46" s="22" t="s">
        <v>33</v>
      </c>
      <c r="E46" s="74" t="s">
        <v>78</v>
      </c>
      <c r="F46" s="22"/>
      <c r="G46" s="69">
        <f>G47</f>
        <v>25</v>
      </c>
    </row>
    <row r="47" spans="1:7" ht="15.75" customHeight="1">
      <c r="A47" s="25" t="s">
        <v>60</v>
      </c>
      <c r="B47" s="51" t="s">
        <v>101</v>
      </c>
      <c r="C47" s="32" t="s">
        <v>24</v>
      </c>
      <c r="D47" s="22" t="s">
        <v>33</v>
      </c>
      <c r="E47" s="74" t="s">
        <v>78</v>
      </c>
      <c r="F47" s="22" t="s">
        <v>59</v>
      </c>
      <c r="G47" s="69">
        <v>25</v>
      </c>
    </row>
    <row r="48" spans="1:7" ht="46.5" customHeight="1">
      <c r="A48" s="34" t="s">
        <v>105</v>
      </c>
      <c r="B48" s="51" t="s">
        <v>101</v>
      </c>
      <c r="C48" s="32" t="s">
        <v>24</v>
      </c>
      <c r="D48" s="22" t="s">
        <v>33</v>
      </c>
      <c r="E48" s="74" t="s">
        <v>79</v>
      </c>
      <c r="F48" s="22"/>
      <c r="G48" s="69">
        <f>G49</f>
        <v>25</v>
      </c>
    </row>
    <row r="49" spans="1:7" ht="15" customHeight="1">
      <c r="A49" s="25" t="s">
        <v>60</v>
      </c>
      <c r="B49" s="51" t="s">
        <v>101</v>
      </c>
      <c r="C49" s="32" t="s">
        <v>24</v>
      </c>
      <c r="D49" s="22" t="s">
        <v>33</v>
      </c>
      <c r="E49" s="74" t="s">
        <v>79</v>
      </c>
      <c r="F49" s="22" t="s">
        <v>59</v>
      </c>
      <c r="G49" s="69">
        <v>25</v>
      </c>
    </row>
    <row r="50" spans="1:7" ht="32.25" customHeight="1">
      <c r="A50" s="142" t="s">
        <v>35</v>
      </c>
      <c r="B50" s="179" t="s">
        <v>101</v>
      </c>
      <c r="C50" s="145" t="s">
        <v>11</v>
      </c>
      <c r="D50" s="146"/>
      <c r="E50" s="146"/>
      <c r="F50" s="146"/>
      <c r="G50" s="147">
        <v>1687</v>
      </c>
    </row>
    <row r="51" spans="1:7" ht="15.75" customHeight="1">
      <c r="A51" s="50" t="s">
        <v>36</v>
      </c>
      <c r="B51" s="51" t="s">
        <v>101</v>
      </c>
      <c r="C51" s="57" t="s">
        <v>11</v>
      </c>
      <c r="D51" s="58" t="s">
        <v>29</v>
      </c>
      <c r="E51" s="58"/>
      <c r="F51" s="59"/>
      <c r="G51" s="181">
        <f>G52</f>
        <v>1687</v>
      </c>
    </row>
    <row r="52" spans="1:7" s="54" customFormat="1" ht="19.5" customHeight="1">
      <c r="A52" s="35" t="s">
        <v>18</v>
      </c>
      <c r="B52" s="51" t="s">
        <v>101</v>
      </c>
      <c r="C52" s="29" t="s">
        <v>11</v>
      </c>
      <c r="D52" s="30" t="s">
        <v>29</v>
      </c>
      <c r="E52" s="75" t="s">
        <v>73</v>
      </c>
      <c r="F52" s="46"/>
      <c r="G52" s="70">
        <f>G53</f>
        <v>1687</v>
      </c>
    </row>
    <row r="53" spans="1:7" s="54" customFormat="1" ht="30">
      <c r="A53" s="23" t="s">
        <v>37</v>
      </c>
      <c r="B53" s="51" t="s">
        <v>101</v>
      </c>
      <c r="C53" s="32" t="s">
        <v>11</v>
      </c>
      <c r="D53" s="22" t="s">
        <v>29</v>
      </c>
      <c r="E53" s="75" t="s">
        <v>80</v>
      </c>
      <c r="F53" s="36"/>
      <c r="G53" s="71">
        <f>G54</f>
        <v>1687</v>
      </c>
    </row>
    <row r="54" spans="1:7" s="54" customFormat="1" ht="15">
      <c r="A54" s="25" t="s">
        <v>60</v>
      </c>
      <c r="B54" s="51" t="s">
        <v>101</v>
      </c>
      <c r="C54" s="32" t="s">
        <v>11</v>
      </c>
      <c r="D54" s="22" t="s">
        <v>29</v>
      </c>
      <c r="E54" s="75" t="s">
        <v>80</v>
      </c>
      <c r="F54" s="36" t="s">
        <v>59</v>
      </c>
      <c r="G54" s="71">
        <v>1687</v>
      </c>
    </row>
    <row r="55" spans="1:7" s="54" customFormat="1" ht="15.75">
      <c r="A55" s="150" t="s">
        <v>38</v>
      </c>
      <c r="B55" s="179" t="s">
        <v>101</v>
      </c>
      <c r="C55" s="143" t="s">
        <v>39</v>
      </c>
      <c r="D55" s="143"/>
      <c r="E55" s="143"/>
      <c r="F55" s="143"/>
      <c r="G55" s="144">
        <v>966.1</v>
      </c>
    </row>
    <row r="56" spans="1:7" s="53" customFormat="1" ht="15">
      <c r="A56" s="62" t="s">
        <v>40</v>
      </c>
      <c r="B56" s="51" t="s">
        <v>101</v>
      </c>
      <c r="C56" s="61" t="s">
        <v>39</v>
      </c>
      <c r="D56" s="61" t="s">
        <v>24</v>
      </c>
      <c r="E56" s="61"/>
      <c r="F56" s="61"/>
      <c r="G56" s="180">
        <f>G57</f>
        <v>966.1</v>
      </c>
    </row>
    <row r="57" spans="1:7" s="53" customFormat="1" ht="15">
      <c r="A57" s="38" t="s">
        <v>18</v>
      </c>
      <c r="B57" s="51" t="s">
        <v>101</v>
      </c>
      <c r="C57" s="22" t="s">
        <v>39</v>
      </c>
      <c r="D57" s="22" t="s">
        <v>24</v>
      </c>
      <c r="E57" s="75" t="s">
        <v>73</v>
      </c>
      <c r="F57" s="22"/>
      <c r="G57" s="69">
        <f>G58+G60+G62+G64+G66</f>
        <v>966.1</v>
      </c>
    </row>
    <row r="58" spans="1:7" s="53" customFormat="1" ht="15">
      <c r="A58" s="38" t="s">
        <v>41</v>
      </c>
      <c r="B58" s="51" t="s">
        <v>101</v>
      </c>
      <c r="C58" s="22" t="s">
        <v>39</v>
      </c>
      <c r="D58" s="22" t="s">
        <v>24</v>
      </c>
      <c r="E58" s="75" t="s">
        <v>81</v>
      </c>
      <c r="F58" s="22"/>
      <c r="G58" s="69">
        <f>G59</f>
        <v>100</v>
      </c>
    </row>
    <row r="59" spans="1:7" s="53" customFormat="1" ht="15">
      <c r="A59" s="25" t="s">
        <v>60</v>
      </c>
      <c r="B59" s="51" t="s">
        <v>101</v>
      </c>
      <c r="C59" s="22" t="s">
        <v>39</v>
      </c>
      <c r="D59" s="22" t="s">
        <v>24</v>
      </c>
      <c r="E59" s="75" t="s">
        <v>81</v>
      </c>
      <c r="F59" s="22" t="s">
        <v>59</v>
      </c>
      <c r="G59" s="69">
        <v>100</v>
      </c>
    </row>
    <row r="60" spans="1:7" s="53" customFormat="1" ht="29.25" customHeight="1">
      <c r="A60" s="38" t="s">
        <v>56</v>
      </c>
      <c r="B60" s="51" t="s">
        <v>101</v>
      </c>
      <c r="C60" s="22" t="s">
        <v>39</v>
      </c>
      <c r="D60" s="22" t="s">
        <v>24</v>
      </c>
      <c r="E60" s="74" t="s">
        <v>82</v>
      </c>
      <c r="F60" s="22"/>
      <c r="G60" s="69">
        <f>G61</f>
        <v>10</v>
      </c>
    </row>
    <row r="61" spans="1:7" s="53" customFormat="1" ht="16.5" customHeight="1">
      <c r="A61" s="25" t="s">
        <v>60</v>
      </c>
      <c r="B61" s="51" t="s">
        <v>101</v>
      </c>
      <c r="C61" s="22" t="s">
        <v>39</v>
      </c>
      <c r="D61" s="22" t="s">
        <v>24</v>
      </c>
      <c r="E61" s="74" t="s">
        <v>82</v>
      </c>
      <c r="F61" s="22" t="s">
        <v>59</v>
      </c>
      <c r="G61" s="69">
        <v>10</v>
      </c>
    </row>
    <row r="62" spans="1:7" s="53" customFormat="1" ht="15">
      <c r="A62" s="38" t="s">
        <v>42</v>
      </c>
      <c r="B62" s="51" t="s">
        <v>101</v>
      </c>
      <c r="C62" s="22" t="s">
        <v>39</v>
      </c>
      <c r="D62" s="22" t="s">
        <v>24</v>
      </c>
      <c r="E62" s="75" t="s">
        <v>83</v>
      </c>
      <c r="F62" s="22"/>
      <c r="G62" s="69">
        <f>G63</f>
        <v>636</v>
      </c>
    </row>
    <row r="63" spans="1:7" s="53" customFormat="1" ht="15">
      <c r="A63" s="25" t="s">
        <v>60</v>
      </c>
      <c r="B63" s="51" t="s">
        <v>101</v>
      </c>
      <c r="C63" s="22" t="s">
        <v>39</v>
      </c>
      <c r="D63" s="22" t="s">
        <v>24</v>
      </c>
      <c r="E63" s="75" t="s">
        <v>83</v>
      </c>
      <c r="F63" s="22" t="s">
        <v>59</v>
      </c>
      <c r="G63" s="69">
        <v>636</v>
      </c>
    </row>
    <row r="64" spans="1:7" s="53" customFormat="1" ht="15">
      <c r="A64" s="38" t="s">
        <v>43</v>
      </c>
      <c r="B64" s="51" t="s">
        <v>101</v>
      </c>
      <c r="C64" s="22" t="s">
        <v>39</v>
      </c>
      <c r="D64" s="22" t="s">
        <v>24</v>
      </c>
      <c r="E64" s="75" t="s">
        <v>84</v>
      </c>
      <c r="F64" s="22"/>
      <c r="G64" s="69">
        <f>G65</f>
        <v>220.1</v>
      </c>
    </row>
    <row r="65" spans="1:7" s="53" customFormat="1" ht="15">
      <c r="A65" s="25" t="s">
        <v>60</v>
      </c>
      <c r="B65" s="51" t="s">
        <v>101</v>
      </c>
      <c r="C65" s="22" t="s">
        <v>39</v>
      </c>
      <c r="D65" s="22" t="s">
        <v>24</v>
      </c>
      <c r="E65" s="75" t="s">
        <v>84</v>
      </c>
      <c r="F65" s="22" t="s">
        <v>59</v>
      </c>
      <c r="G65" s="69">
        <v>220.1</v>
      </c>
    </row>
    <row r="66" spans="1:7" s="53" customFormat="1" ht="30">
      <c r="A66" s="23" t="s">
        <v>37</v>
      </c>
      <c r="B66" s="51" t="s">
        <v>101</v>
      </c>
      <c r="C66" s="22" t="s">
        <v>39</v>
      </c>
      <c r="D66" s="22" t="s">
        <v>24</v>
      </c>
      <c r="E66" s="75" t="s">
        <v>80</v>
      </c>
      <c r="F66" s="22"/>
      <c r="G66" s="69">
        <f>G67</f>
        <v>0</v>
      </c>
    </row>
    <row r="67" spans="1:7" s="53" customFormat="1" ht="15">
      <c r="A67" s="25" t="s">
        <v>60</v>
      </c>
      <c r="B67" s="51" t="s">
        <v>101</v>
      </c>
      <c r="C67" s="22" t="s">
        <v>39</v>
      </c>
      <c r="D67" s="22" t="s">
        <v>24</v>
      </c>
      <c r="E67" s="75" t="s">
        <v>80</v>
      </c>
      <c r="F67" s="22" t="s">
        <v>59</v>
      </c>
      <c r="G67" s="69"/>
    </row>
    <row r="68" spans="1:7" s="53" customFormat="1" ht="15.75" customHeight="1">
      <c r="A68" s="151" t="s">
        <v>107</v>
      </c>
      <c r="B68" s="179" t="s">
        <v>101</v>
      </c>
      <c r="C68" s="152" t="s">
        <v>65</v>
      </c>
      <c r="D68" s="152"/>
      <c r="E68" s="152"/>
      <c r="F68" s="152"/>
      <c r="G68" s="182">
        <f>G69</f>
        <v>482.9</v>
      </c>
    </row>
    <row r="69" spans="1:7" s="53" customFormat="1" ht="15.75" customHeight="1">
      <c r="A69" s="60" t="s">
        <v>108</v>
      </c>
      <c r="B69" s="51" t="s">
        <v>101</v>
      </c>
      <c r="C69" s="61" t="s">
        <v>65</v>
      </c>
      <c r="D69" s="61" t="s">
        <v>5</v>
      </c>
      <c r="E69" s="61"/>
      <c r="F69" s="61"/>
      <c r="G69" s="180">
        <v>482.9</v>
      </c>
    </row>
    <row r="70" spans="1:7" s="53" customFormat="1" ht="15.75" customHeight="1">
      <c r="A70" s="55" t="s">
        <v>103</v>
      </c>
      <c r="B70" s="51"/>
      <c r="C70" s="22" t="s">
        <v>65</v>
      </c>
      <c r="D70" s="22" t="s">
        <v>5</v>
      </c>
      <c r="E70" s="81"/>
      <c r="F70" s="61"/>
      <c r="G70" s="183">
        <v>230</v>
      </c>
    </row>
    <row r="71" spans="1:7" s="53" customFormat="1" ht="15.75" customHeight="1">
      <c r="A71" s="55" t="s">
        <v>102</v>
      </c>
      <c r="B71" s="51" t="s">
        <v>101</v>
      </c>
      <c r="C71" s="22" t="s">
        <v>65</v>
      </c>
      <c r="D71" s="22" t="s">
        <v>5</v>
      </c>
      <c r="E71" s="75" t="s">
        <v>97</v>
      </c>
      <c r="F71" s="22" t="s">
        <v>61</v>
      </c>
      <c r="G71" s="69">
        <v>230</v>
      </c>
    </row>
    <row r="72" spans="1:7" s="53" customFormat="1" ht="15.75" customHeight="1">
      <c r="A72" s="37" t="s">
        <v>19</v>
      </c>
      <c r="B72" s="51" t="s">
        <v>101</v>
      </c>
      <c r="C72" s="22" t="s">
        <v>65</v>
      </c>
      <c r="D72" s="22" t="s">
        <v>5</v>
      </c>
      <c r="E72" s="75" t="s">
        <v>97</v>
      </c>
      <c r="F72" s="22"/>
      <c r="G72" s="69">
        <f>G73</f>
        <v>252.9</v>
      </c>
    </row>
    <row r="73" spans="1:7" s="53" customFormat="1" ht="15.75" customHeight="1">
      <c r="A73" s="23" t="s">
        <v>66</v>
      </c>
      <c r="B73" s="51" t="s">
        <v>101</v>
      </c>
      <c r="C73" s="22" t="s">
        <v>65</v>
      </c>
      <c r="D73" s="22" t="s">
        <v>5</v>
      </c>
      <c r="E73" s="75" t="s">
        <v>97</v>
      </c>
      <c r="F73" s="22" t="s">
        <v>59</v>
      </c>
      <c r="G73" s="69">
        <v>252.9</v>
      </c>
    </row>
    <row r="74" spans="1:7" s="53" customFormat="1" ht="15.75">
      <c r="A74" s="153" t="s">
        <v>44</v>
      </c>
      <c r="B74" s="179" t="s">
        <v>101</v>
      </c>
      <c r="C74" s="143" t="s">
        <v>45</v>
      </c>
      <c r="D74" s="143"/>
      <c r="E74" s="143"/>
      <c r="F74" s="143"/>
      <c r="G74" s="144">
        <v>521.3</v>
      </c>
    </row>
    <row r="75" spans="1:7" s="53" customFormat="1" ht="15">
      <c r="A75" s="50" t="s">
        <v>46</v>
      </c>
      <c r="B75" s="51" t="s">
        <v>101</v>
      </c>
      <c r="C75" s="56" t="s">
        <v>45</v>
      </c>
      <c r="D75" s="56" t="s">
        <v>5</v>
      </c>
      <c r="E75" s="56"/>
      <c r="F75" s="56"/>
      <c r="G75" s="180">
        <f>G76</f>
        <v>418.8</v>
      </c>
    </row>
    <row r="76" spans="1:7" s="53" customFormat="1" ht="30" customHeight="1">
      <c r="A76" s="23" t="s">
        <v>98</v>
      </c>
      <c r="B76" s="51" t="s">
        <v>101</v>
      </c>
      <c r="C76" s="39" t="s">
        <v>45</v>
      </c>
      <c r="D76" s="39" t="s">
        <v>5</v>
      </c>
      <c r="E76" s="39" t="s">
        <v>71</v>
      </c>
      <c r="F76" s="39"/>
      <c r="G76" s="69">
        <f>G77</f>
        <v>418.8</v>
      </c>
    </row>
    <row r="77" spans="1:7" s="53" customFormat="1" ht="17.25" customHeight="1">
      <c r="A77" s="23" t="s">
        <v>47</v>
      </c>
      <c r="B77" s="51" t="s">
        <v>101</v>
      </c>
      <c r="C77" s="39" t="s">
        <v>45</v>
      </c>
      <c r="D77" s="39" t="s">
        <v>5</v>
      </c>
      <c r="E77" s="76" t="s">
        <v>85</v>
      </c>
      <c r="F77" s="39"/>
      <c r="G77" s="69">
        <f>G78</f>
        <v>418.8</v>
      </c>
    </row>
    <row r="78" spans="1:7" s="53" customFormat="1" ht="15.75" customHeight="1">
      <c r="A78" s="40" t="s">
        <v>64</v>
      </c>
      <c r="B78" s="51" t="s">
        <v>101</v>
      </c>
      <c r="C78" s="39" t="s">
        <v>45</v>
      </c>
      <c r="D78" s="39" t="s">
        <v>5</v>
      </c>
      <c r="E78" s="76" t="s">
        <v>85</v>
      </c>
      <c r="F78" s="39" t="s">
        <v>63</v>
      </c>
      <c r="G78" s="69">
        <v>418.8</v>
      </c>
    </row>
    <row r="79" spans="1:7" s="53" customFormat="1" ht="15.75" customHeight="1">
      <c r="A79" s="50" t="s">
        <v>48</v>
      </c>
      <c r="B79" s="51" t="s">
        <v>101</v>
      </c>
      <c r="C79" s="56" t="s">
        <v>45</v>
      </c>
      <c r="D79" s="56" t="s">
        <v>24</v>
      </c>
      <c r="E79" s="56"/>
      <c r="F79" s="56"/>
      <c r="G79" s="180">
        <v>102.5</v>
      </c>
    </row>
    <row r="80" spans="1:7" s="53" customFormat="1" ht="15">
      <c r="A80" s="23" t="s">
        <v>50</v>
      </c>
      <c r="B80" s="51" t="s">
        <v>101</v>
      </c>
      <c r="C80" s="39" t="s">
        <v>45</v>
      </c>
      <c r="D80" s="39" t="s">
        <v>24</v>
      </c>
      <c r="E80" s="76" t="s">
        <v>86</v>
      </c>
      <c r="F80" s="39"/>
      <c r="G80" s="69">
        <f>G81</f>
        <v>102.5</v>
      </c>
    </row>
    <row r="81" spans="1:7" s="53" customFormat="1" ht="15">
      <c r="A81" s="40" t="s">
        <v>64</v>
      </c>
      <c r="B81" s="51" t="s">
        <v>101</v>
      </c>
      <c r="C81" s="39" t="s">
        <v>45</v>
      </c>
      <c r="D81" s="39" t="s">
        <v>24</v>
      </c>
      <c r="E81" s="76" t="s">
        <v>86</v>
      </c>
      <c r="F81" s="39" t="s">
        <v>63</v>
      </c>
      <c r="G81" s="69">
        <v>102.5</v>
      </c>
    </row>
    <row r="82" spans="1:7" ht="18.75">
      <c r="A82" s="77" t="s">
        <v>51</v>
      </c>
      <c r="B82" s="77"/>
      <c r="C82" s="78"/>
      <c r="D82" s="79"/>
      <c r="E82" s="79"/>
      <c r="F82" s="79"/>
      <c r="G82" s="184">
        <v>7580.4</v>
      </c>
    </row>
  </sheetData>
  <sheetProtection selectLockedCells="1" selectUnlockedCells="1"/>
  <mergeCells count="1">
    <mergeCell ref="A6:G6"/>
  </mergeCells>
  <printOptions/>
  <pageMargins left="0.9055118110236221" right="0.31496062992125984" top="0.35433070866141736" bottom="0.35433070866141736" header="0.31496062992125984" footer="0.31496062992125984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2018-11-15T06:49:50Z</cp:lastPrinted>
  <dcterms:created xsi:type="dcterms:W3CDTF">2013-12-04T08:55:22Z</dcterms:created>
  <dcterms:modified xsi:type="dcterms:W3CDTF">2018-12-18T11:52:06Z</dcterms:modified>
  <cp:category/>
  <cp:version/>
  <cp:contentType/>
  <cp:contentStatus/>
</cp:coreProperties>
</file>